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C:\Users\jgallant\Desktop\"/>
    </mc:Choice>
  </mc:AlternateContent>
  <bookViews>
    <workbookView xWindow="0" yWindow="0" windowWidth="12540" windowHeight="9060" activeTab="1"/>
  </bookViews>
  <sheets>
    <sheet name="Pivots and Charts" sheetId="2" r:id="rId1"/>
    <sheet name="Table" sheetId="1" r:id="rId2"/>
    <sheet name="Themes" sheetId="3" r:id="rId3"/>
  </sheets>
  <calcPr calcId="162913"/>
  <pivotCaches>
    <pivotCache cacheId="3" r:id="rId4"/>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8" i="1" l="1"/>
  <c r="F3"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l="1"/>
  <c r="C31" i="2" l="1"/>
  <c r="C30" i="2"/>
  <c r="C25" i="2"/>
  <c r="C24" i="2"/>
  <c r="C19" i="2"/>
  <c r="C18" i="2"/>
  <c r="C17" i="2"/>
  <c r="C12" i="2"/>
  <c r="C11" i="2"/>
  <c r="C10" i="2"/>
  <c r="C5" i="2"/>
  <c r="C4" i="2"/>
  <c r="C3" i="2"/>
</calcChain>
</file>

<file path=xl/sharedStrings.xml><?xml version="1.0" encoding="utf-8"?>
<sst xmlns="http://schemas.openxmlformats.org/spreadsheetml/2006/main" count="390" uniqueCount="110">
  <si>
    <t>Lead</t>
  </si>
  <si>
    <t>Research / Presentation</t>
  </si>
  <si>
    <t>Y</t>
  </si>
  <si>
    <t>N</t>
  </si>
  <si>
    <t>Clayton State University</t>
  </si>
  <si>
    <t xml:space="preserve">Rd. </t>
  </si>
  <si>
    <t>Columbus State University</t>
  </si>
  <si>
    <t>Dalton State College</t>
  </si>
  <si>
    <t>Georgia Gwinnett College</t>
  </si>
  <si>
    <t>Georgia Highlands College</t>
  </si>
  <si>
    <t>#</t>
  </si>
  <si>
    <t>Kennesaw State University</t>
  </si>
  <si>
    <t>Armstrong State University</t>
  </si>
  <si>
    <t>Georgia Southern University</t>
  </si>
  <si>
    <t>Middle Georgia State University</t>
  </si>
  <si>
    <t>University of North Georgia</t>
  </si>
  <si>
    <t>Mark Kunkel</t>
  </si>
  <si>
    <t>University of West Georgia</t>
  </si>
  <si>
    <t>Valdosta State University</t>
  </si>
  <si>
    <t>Georgia Institute of Technology</t>
  </si>
  <si>
    <t>Sheryne Southard</t>
  </si>
  <si>
    <t>Mariana Stone</t>
  </si>
  <si>
    <t>Shana Kerr</t>
  </si>
  <si>
    <t>Dee McKinney</t>
  </si>
  <si>
    <t>Thomas Gonzalez</t>
  </si>
  <si>
    <t>Dovile Budryte</t>
  </si>
  <si>
    <t>Molly Smith</t>
  </si>
  <si>
    <t>Brian Pope</t>
  </si>
  <si>
    <t>Francis Flaherty</t>
  </si>
  <si>
    <t>Thomas Harnden</t>
  </si>
  <si>
    <t>Martiana Sega</t>
  </si>
  <si>
    <t>Samuel Cartwright</t>
  </si>
  <si>
    <t>East Georgia State College</t>
  </si>
  <si>
    <t>South Georgia State College</t>
  </si>
  <si>
    <t>College of Coastal Georgia</t>
  </si>
  <si>
    <t>Fort Valley State University</t>
  </si>
  <si>
    <t>Final Report Summary, R6-R8</t>
  </si>
  <si>
    <t>Barbara Hall</t>
  </si>
  <si>
    <t>Colleen Knight</t>
  </si>
  <si>
    <t>Lea Padgett</t>
  </si>
  <si>
    <t>Hashim Saber</t>
  </si>
  <si>
    <t>Scott Flynn</t>
  </si>
  <si>
    <t>Da'Mon Andrews</t>
  </si>
  <si>
    <t>Jason Allard</t>
  </si>
  <si>
    <t>Georgia State University</t>
  </si>
  <si>
    <t>Larry Gibson</t>
  </si>
  <si>
    <t>Christopher Ward</t>
  </si>
  <si>
    <t>Scott Kersey</t>
  </si>
  <si>
    <t>David Dorrell</t>
  </si>
  <si>
    <t>Hongjie Wang</t>
  </si>
  <si>
    <t>Federica Goldoni</t>
  </si>
  <si>
    <t>Amanda Rees</t>
  </si>
  <si>
    <t>Constantin Ogloblin</t>
  </si>
  <si>
    <t>Loleta Sartin</t>
  </si>
  <si>
    <t>Thomas Anderson</t>
  </si>
  <si>
    <t>Ching-Yu Huang</t>
  </si>
  <si>
    <t>Jayme Feagin</t>
  </si>
  <si>
    <t>Lei Li</t>
  </si>
  <si>
    <t>Sarah Tesar</t>
  </si>
  <si>
    <t>Teresa Adams</t>
  </si>
  <si>
    <t>Institution</t>
  </si>
  <si>
    <t xml:space="preserve">When students engage with the material, they do receive successful grades. Students, by their own admission, discussed this factor in emails and in course evaluations, with comments such as “I had unexpected things happen to me this semester, which meant I did not complete all the assignments.” </t>
  </si>
  <si>
    <t xml:space="preserve">Many students and faculty complained about the pdf file being unwieldy (nearly 1000 pages).  As a result we split the pdf file into multiple files with each section in a separate file. </t>
  </si>
  <si>
    <t xml:space="preserve">The largest lesson learned was to not only test the technology before implementing the course but also think about the possible implications of using that technology. Twitter was used first to engage students in exploring various topics in each unit. However, the restriction of 140 characters was frustrating for students. </t>
  </si>
  <si>
    <t xml:space="preserve">A main challenge that we faced in house was due to administrative hurdles in the first three times we applied for this ALG grant, much of which was due to the consolidation process that was happening in early 2016 between Georgia State University and Georgia Perimeter College (now consolidated).  </t>
  </si>
  <si>
    <t xml:space="preserve">We believe that part of the frustration experienced by students is that they expect the instructor to be able to help them, and this was often not the case with Top Hat.  Because of this, questions would require several days to answer. </t>
  </si>
  <si>
    <t xml:space="preserve">Most of the difficulties we encountered were directly connected to the consolidation between Armstrong State University and Georgia Southern University that was announced right after we began the project. This consumed enormous amounts of faculty time and significant losses in support staff, such as the instructional designers on campus. </t>
  </si>
  <si>
    <t>An additional complication arose when trying to make multiple copies of the [MATH 0989] course in the online learning platform for multiple sections as each section had to have its own set of links. A less frustrating alternative is just to provide students with the same username that use for D2L and allow them to log into MyOpenMath.com directly.</t>
  </si>
  <si>
    <t xml:space="preserve">...some students did find using a digital based textbook somewhat a challenge as they had been accustomed to using a hard copy textbook. </t>
  </si>
  <si>
    <t>Above all, having a free book available eliminated the problem of students not having a textbook for the course. However, as is usually the case, getting students to read the book was still a challenge.</t>
  </si>
  <si>
    <t>One hurdle to overcome was the installation of WeBWorK – although we have been using it for years on an external server, the university required that we comply to new security standards. To overcome this, we worked with the Provost and ITS to install WeBWorK on university computers. This
installation will improve sustainability of our project.</t>
  </si>
  <si>
    <t>The reality is that much of what is assigned to students is, irrespective of its source, simply not read.  If that is going to be the case, at least they shouldn’t be impoverished in the process.  Perhaps the diffusion of open textbooks will be a force for promoting reading on campus.</t>
  </si>
  <si>
    <t xml:space="preserve">More short pieces of readings on the topics, instead of long texts... would be more accessible to students who could do the readings in more details and make more proper comparisons. </t>
  </si>
  <si>
    <t>I have been discouraged at students’ indifference to the free and helpful materials. It was Thomas Paine who observed, “What we obtain too cheap, we esteem too lightly.” I was surprised and astonished and a little wounded at students’ use (nonuse!) of the new chapters.</t>
  </si>
  <si>
    <t>Some sources I used in class were not available when modules were covered. Most of them were YouTube videos that demonstrated latest attacks. The videos were removed by YouTube. The lesson learned is to use only reputable YouTube channels.   (Svetlana Peltsverger)</t>
  </si>
  <si>
    <t>A small percentage students viewed the use of online learning materials as hindrance to learning. These students conveyed a preference for using printed material rather than online material.</t>
  </si>
  <si>
    <t>Perceptions</t>
  </si>
  <si>
    <t>Outcomes</t>
  </si>
  <si>
    <t>Retention</t>
  </si>
  <si>
    <t>Positive</t>
  </si>
  <si>
    <t>Neutral</t>
  </si>
  <si>
    <t>Negative</t>
  </si>
  <si>
    <t>Data Types: Outcomes</t>
  </si>
  <si>
    <t>Row Labels</t>
  </si>
  <si>
    <t>Grand Total</t>
  </si>
  <si>
    <t>Count of #</t>
  </si>
  <si>
    <t>Percentage</t>
  </si>
  <si>
    <t>Publications or Presentations</t>
  </si>
  <si>
    <t>Yes</t>
  </si>
  <si>
    <t>No</t>
  </si>
  <si>
    <t>Continuing OER / affordable materials</t>
  </si>
  <si>
    <t>Print option</t>
  </si>
  <si>
    <t>Several commented they liked it but would have preferred a print version. We then informed them they could access the PDF version, print out the text using their cost savings and create a notebook to serve the same purpose. This suggestion was positively received.</t>
  </si>
  <si>
    <t>Modularity</t>
  </si>
  <si>
    <t>Consolidation / Administration</t>
  </si>
  <si>
    <t>Motivation to Read</t>
  </si>
  <si>
    <t>Students remain motivationally challenged and find it difficult to complete daily homework assignments and submit them on time.</t>
  </si>
  <si>
    <t>Technology issues</t>
  </si>
  <si>
    <t>Non-OER Media and Platforms</t>
  </si>
  <si>
    <t>Lessons Learned</t>
  </si>
  <si>
    <t>Round</t>
  </si>
  <si>
    <t>Quote Source</t>
  </si>
  <si>
    <t>Quote</t>
  </si>
  <si>
    <t>ReportStudents</t>
  </si>
  <si>
    <t>ReportTotalSaved</t>
  </si>
  <si>
    <t>SavingsPer</t>
  </si>
  <si>
    <t>Total</t>
  </si>
  <si>
    <t>Use resources/OER again</t>
  </si>
  <si>
    <t xml:space="preserve">Savings per student reported from project proposals. Students affected count from final reports. </t>
  </si>
  <si>
    <t>Retention/DFW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</si>
</sst>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quot;$&quot;#,##0.00"/>
    <numFmt numFmtId="165" formatCode="_(* #,##0_);_(* \(#,##0\);_(* &quot;-&quot;??_);_(@_)"/>
  </numFmts>
  <fonts count="8" x14ac:knownFonts="1">
    <font>
      <sz val="11"/>
      <color theme="1"/>
      <name val="Calibri"/>
      <family val="2"/>
      <scheme val="minor"/>
    </font>
    <font>
      <sz val="12"/>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b/>
      <sz val="11"/>
      <color theme="1"/>
      <name val="Calibri"/>
      <family val="2"/>
      <scheme val="minor"/>
    </font>
    <font>
      <sz val="11"/>
      <color theme="1"/>
      <name val="Calibri"/>
      <family val="2"/>
      <scheme val="minor"/>
    </font>
  </fonts>
  <fills count="1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patternFill>
    </fill>
    <fill>
      <patternFill patternType="solid">
        <fgColor theme="5"/>
      </patternFill>
    </fill>
    <fill>
      <patternFill patternType="solid">
        <fgColor theme="7"/>
      </patternFill>
    </fill>
    <fill>
      <patternFill patternType="solid">
        <fgColor theme="8"/>
      </patternFill>
    </fill>
    <fill>
      <patternFill patternType="solid">
        <fgColor theme="9"/>
      </patternFill>
    </fill>
  </fills>
  <borders count="1">
    <border>
      <left/>
      <right/>
      <top/>
      <bottom/>
      <diagonal/>
    </border>
  </borders>
  <cellStyleXfs count="10">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43" fontId="7" fillId="0" borderId="0" applyFont="0" applyFill="0" applyBorder="0" applyAlignment="0" applyProtection="0"/>
  </cellStyleXfs>
  <cellXfs count="21">
    <xf numFmtId="0" fontId="0" fillId="0" borderId="0" xfId="0"/>
    <xf numFmtId="0" fontId="0" fillId="0" borderId="0" xfId="0" applyAlignment="1">
      <alignment wrapText="1"/>
    </xf>
    <xf numFmtId="0" fontId="1" fillId="0" borderId="0" xfId="0" applyFont="1" applyAlignment="1">
      <alignment wrapText="1"/>
    </xf>
    <xf numFmtId="0" fontId="2" fillId="2" borderId="0" xfId="1"/>
    <xf numFmtId="0" fontId="4" fillId="4" borderId="0" xfId="3"/>
    <xf numFmtId="0" fontId="3" fillId="3" borderId="0" xfId="2"/>
    <xf numFmtId="0" fontId="0" fillId="0" borderId="0" xfId="0" pivotButton="1"/>
    <xf numFmtId="0" fontId="0" fillId="0" borderId="0" xfId="0" applyAlignment="1">
      <alignment horizontal="left"/>
    </xf>
    <xf numFmtId="0" fontId="0" fillId="0" borderId="0" xfId="0" applyNumberFormat="1"/>
    <xf numFmtId="10" fontId="0" fillId="0" borderId="0" xfId="0" applyNumberFormat="1"/>
    <xf numFmtId="0" fontId="5" fillId="5" borderId="0" xfId="4" applyAlignment="1"/>
    <xf numFmtId="0" fontId="5" fillId="6" borderId="0" xfId="5" applyAlignment="1"/>
    <xf numFmtId="0" fontId="5" fillId="6" borderId="0" xfId="5" applyAlignment="1">
      <alignment horizontal="left"/>
    </xf>
    <xf numFmtId="0" fontId="5" fillId="7" borderId="0" xfId="6" applyAlignment="1"/>
    <xf numFmtId="0" fontId="5" fillId="7" borderId="0" xfId="6" applyAlignment="1">
      <alignment horizontal="left"/>
    </xf>
    <xf numFmtId="0" fontId="5" fillId="5" borderId="0" xfId="4"/>
    <xf numFmtId="164" fontId="0" fillId="0" borderId="0" xfId="0" applyNumberFormat="1"/>
    <xf numFmtId="165" fontId="0" fillId="0" borderId="0" xfId="9" applyNumberFormat="1" applyFont="1"/>
    <xf numFmtId="0" fontId="5" fillId="9" borderId="0" xfId="8" applyAlignment="1">
      <alignment horizontal="center"/>
    </xf>
    <xf numFmtId="0" fontId="5" fillId="8" borderId="0" xfId="7" applyAlignment="1">
      <alignment horizontal="center"/>
    </xf>
    <xf numFmtId="0" fontId="6" fillId="0" borderId="0" xfId="0" applyFont="1" applyAlignment="1">
      <alignment horizontal="left" wrapText="1"/>
    </xf>
  </cellXfs>
  <cellStyles count="10">
    <cellStyle name="Accent1" xfId="4" builtinId="29"/>
    <cellStyle name="Accent2" xfId="5" builtinId="33"/>
    <cellStyle name="Accent4" xfId="6" builtinId="41"/>
    <cellStyle name="Accent5" xfId="7" builtinId="45"/>
    <cellStyle name="Accent6" xfId="8" builtinId="49"/>
    <cellStyle name="Bad" xfId="2" builtinId="27"/>
    <cellStyle name="Comma" xfId="9" builtinId="3"/>
    <cellStyle name="Good" xfId="1" builtinId="26"/>
    <cellStyle name="Neutral" xfId="3" builtinId="28"/>
    <cellStyle name="Normal" xfId="0" builtinId="0"/>
  </cellStyles>
  <dxfs count="45">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164" formatCode="&quot;$&quot;#,##0.00"/>
    </dxf>
    <dxf>
      <font>
        <b val="0"/>
        <i val="0"/>
        <strike val="0"/>
        <condense val="0"/>
        <extend val="0"/>
        <outline val="0"/>
        <shadow val="0"/>
        <u val="none"/>
        <vertAlign val="baseline"/>
        <sz val="11"/>
        <color theme="1"/>
        <name val="Calibri"/>
        <scheme val="minor"/>
      </font>
      <numFmt numFmtId="165" formatCode="_(* #,##0_);_(* \(#,##0\);_(* &quot;-&quot;??_);_(@_)"/>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2" tint="-9.9948118533890809E-2"/>
        </patternFill>
      </fill>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164" formatCode="&quot;$&quot;#,##0.00"/>
    </dxf>
    <dxf>
      <numFmt numFmtId="164" formatCode="&quot;$&quot;#,##0.0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colors>
    <mruColors>
      <color rgb="FFFF97E4"/>
      <color rgb="FFE21ED4"/>
      <color rgb="FFFFC301"/>
      <color rgb="FFEAB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[R678 Summary.xlsx]Pivots and Charts!PivotTable2</c:name>
    <c:fmtId val="3"/>
  </c:pivotSource>
  <c:chart>
    <c:title>
      <c:tx>
        <c:rich>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r>
              <a:rPr lang="en-US" sz="1600"/>
              <a:t>Student Perceptions of New Course Materials</a:t>
            </a:r>
          </a:p>
          <a:p>
            <a:pPr>
              <a:defRPr/>
            </a:pPr>
            <a:r>
              <a:rPr lang="en-US" sz="1200"/>
              <a:t>(overall, as reported by teams on Final Reports, Rounds 6-8)</a:t>
            </a:r>
          </a:p>
        </c:rich>
      </c:tx>
      <c:layout>
        <c:manualLayout>
          <c:xMode val="edge"/>
          <c:yMode val="edge"/>
          <c:x val="0.19611328976034859"/>
          <c:y val="2.7923208099577238E-3"/>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endParaRPr lang="en-US"/>
        </a:p>
      </c:txPr>
    </c:title>
    <c:autoTitleDeleted val="0"/>
    <c:pivotFmts>
      <c:pivotFmt>
        <c:idx val="0"/>
      </c:pivotFmt>
      <c:pivotFmt>
        <c:idx val="1"/>
        <c:dLbl>
          <c:idx val="0"/>
          <c:dLblPos val="inEnd"/>
          <c:showLegendKey val="0"/>
          <c:showVal val="0"/>
          <c:showCatName val="0"/>
          <c:showSerName val="0"/>
          <c:showPercent val="1"/>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a:outerShdw blurRad="317500" algn="ctr" rotWithShape="0">
              <a:prstClr val="black">
                <a:alpha val="25000"/>
              </a:prstClr>
            </a:outerShdw>
          </a:effectLst>
        </c:spPr>
        <c:marker>
          <c:symbol val="none"/>
        </c:marker>
        <c:dLbl>
          <c:idx val="0"/>
          <c:spPr>
            <a:solidFill>
              <a:sysClr val="window" lastClr="FFFFFF">
                <a:alpha val="75000"/>
              </a:sysClr>
            </a:solidFill>
            <a:ln w="9525">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4"/>
        <c:spPr>
          <a:solidFill>
            <a:schemeClr val="accent1"/>
          </a:solidFill>
          <a:ln>
            <a:noFill/>
          </a:ln>
          <a:effectLst>
            <a:outerShdw blurRad="317500" algn="ctr" rotWithShape="0">
              <a:prstClr val="black">
                <a:alpha val="25000"/>
              </a:prstClr>
            </a:outerShdw>
          </a:effectLst>
        </c:spPr>
      </c:pivotFmt>
      <c:pivotFmt>
        <c:idx val="5"/>
        <c:spPr>
          <a:solidFill>
            <a:schemeClr val="accent1"/>
          </a:solidFill>
          <a:ln>
            <a:noFill/>
          </a:ln>
          <a:effectLst>
            <a:outerShdw blurRad="317500" algn="ctr" rotWithShape="0">
              <a:prstClr val="black">
                <a:alpha val="25000"/>
              </a:prstClr>
            </a:outerShdw>
          </a:effectLst>
        </c:spPr>
      </c:pivotFmt>
      <c:pivotFmt>
        <c:idx val="6"/>
        <c:spPr>
          <a:solidFill>
            <a:schemeClr val="accent1"/>
          </a:solidFill>
          <a:ln>
            <a:noFill/>
          </a:ln>
          <a:effectLst>
            <a:outerShdw blurRad="317500" algn="ctr" rotWithShape="0">
              <a:prstClr val="black">
                <a:alpha val="25000"/>
              </a:prstClr>
            </a:outerShdw>
          </a:effectLst>
        </c:spPr>
      </c:pivotFmt>
      <c:pivotFmt>
        <c:idx val="7"/>
        <c:spPr>
          <a:solidFill>
            <a:schemeClr val="accent1"/>
          </a:solidFill>
          <a:ln>
            <a:noFill/>
          </a:ln>
          <a:effectLst>
            <a:outerShdw blurRad="317500" algn="ctr" rotWithShape="0">
              <a:prstClr val="black">
                <a:alpha val="25000"/>
              </a:prstClr>
            </a:outerShdw>
          </a:effectLst>
        </c:spPr>
        <c:marker>
          <c:symbol val="none"/>
        </c:marker>
        <c:dLbl>
          <c:idx val="0"/>
          <c:spPr>
            <a:solidFill>
              <a:sysClr val="window" lastClr="FFFFFF">
                <a:alpha val="75000"/>
              </a:sysClr>
            </a:solidFill>
            <a:ln w="9525">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200" b="0" i="0" u="none" strike="noStrike" kern="1200" baseline="0">
                  <a:solidFill>
                    <a:schemeClr val="dk1">
                      <a:lumMod val="65000"/>
                      <a:lumOff val="3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8"/>
        <c:spPr>
          <a:solidFill>
            <a:schemeClr val="accent1"/>
          </a:solidFill>
          <a:ln>
            <a:noFill/>
          </a:ln>
          <a:effectLst>
            <a:outerShdw blurRad="317500" algn="ctr" rotWithShape="0">
              <a:prstClr val="black">
                <a:alpha val="25000"/>
              </a:prstClr>
            </a:outerShdw>
          </a:effectLst>
        </c:spPr>
      </c:pivotFmt>
      <c:pivotFmt>
        <c:idx val="9"/>
        <c:spPr>
          <a:solidFill>
            <a:schemeClr val="accent1"/>
          </a:solidFill>
          <a:ln>
            <a:noFill/>
          </a:ln>
          <a:effectLst>
            <a:outerShdw blurRad="317500" algn="ctr" rotWithShape="0">
              <a:prstClr val="black">
                <a:alpha val="25000"/>
              </a:prstClr>
            </a:outerShdw>
          </a:effectLst>
        </c:spPr>
      </c:pivotFmt>
      <c:pivotFmt>
        <c:idx val="10"/>
        <c:spPr>
          <a:solidFill>
            <a:schemeClr val="accent1"/>
          </a:solidFill>
          <a:ln>
            <a:noFill/>
          </a:ln>
          <a:effectLst>
            <a:outerShdw blurRad="317500" algn="ctr" rotWithShape="0">
              <a:prstClr val="black">
                <a:alpha val="25000"/>
              </a:prstClr>
            </a:outerShdw>
          </a:effectLst>
        </c:spPr>
      </c:pivotFmt>
      <c:pivotFmt>
        <c:idx val="11"/>
        <c:spPr>
          <a:solidFill>
            <a:schemeClr val="accent1"/>
          </a:solidFill>
          <a:ln>
            <a:noFill/>
          </a:ln>
          <a:effectLst>
            <a:outerShdw blurRad="317500" algn="ctr" rotWithShape="0">
              <a:prstClr val="black">
                <a:alpha val="25000"/>
              </a:prstClr>
            </a:outerShdw>
          </a:effectLst>
        </c:spPr>
        <c:marker>
          <c:symbol val="none"/>
        </c:marker>
        <c:dLbl>
          <c:idx val="0"/>
          <c:layout/>
          <c:spPr>
            <a:solidFill>
              <a:sysClr val="window" lastClr="FFFFFF">
                <a:alpha val="75000"/>
              </a:sysClr>
            </a:solidFill>
            <a:ln w="9525">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2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1"/>
          <c:showSerName val="0"/>
          <c:showPercent val="1"/>
          <c:showBubbleSize val="1"/>
          <c:extLst>
            <c:ext xmlns:c15="http://schemas.microsoft.com/office/drawing/2012/chart" uri="{CE6537A1-D6FC-4f65-9D91-7224C49458BB}">
              <c15:spPr xmlns:c15="http://schemas.microsoft.com/office/drawing/2012/chart">
                <a:prstGeom prst="wedgeRectCallout">
                  <a:avLst/>
                </a:prstGeom>
                <a:noFill/>
                <a:ln>
                  <a:noFill/>
                </a:ln>
              </c15:spPr>
              <c15:layout/>
            </c:ext>
          </c:extLst>
        </c:dLbl>
      </c:pivotFmt>
      <c:pivotFmt>
        <c:idx val="12"/>
        <c:spPr>
          <a:solidFill>
            <a:schemeClr val="accent1"/>
          </a:solidFill>
          <a:ln>
            <a:noFill/>
          </a:ln>
          <a:effectLst>
            <a:outerShdw blurRad="317500" algn="ctr" rotWithShape="0">
              <a:prstClr val="black">
                <a:alpha val="25000"/>
              </a:prstClr>
            </a:outerShdw>
          </a:effectLst>
        </c:spPr>
      </c:pivotFmt>
      <c:pivotFmt>
        <c:idx val="13"/>
        <c:spPr>
          <a:solidFill>
            <a:schemeClr val="accent1"/>
          </a:solidFill>
          <a:ln>
            <a:noFill/>
          </a:ln>
          <a:effectLst>
            <a:outerShdw blurRad="317500" algn="ctr" rotWithShape="0">
              <a:prstClr val="black">
                <a:alpha val="25000"/>
              </a:prstClr>
            </a:outerShdw>
          </a:effectLst>
        </c:spPr>
      </c:pivotFmt>
      <c:pivotFmt>
        <c:idx val="14"/>
        <c:spPr>
          <a:solidFill>
            <a:schemeClr val="accent1"/>
          </a:solidFill>
          <a:ln>
            <a:noFill/>
          </a:ln>
          <a:effectLst>
            <a:outerShdw blurRad="317500" algn="ctr" rotWithShape="0">
              <a:prstClr val="black">
                <a:alpha val="25000"/>
              </a:prstClr>
            </a:outerShdw>
          </a:effectLst>
        </c:spPr>
      </c:pivotFmt>
    </c:pivotFmts>
    <c:plotArea>
      <c:layout/>
      <c:pieChart>
        <c:varyColors val="1"/>
        <c:ser>
          <c:idx val="0"/>
          <c:order val="0"/>
          <c:tx>
            <c:strRef>
              <c:f>'Pivots and Charts'!$B$2</c:f>
              <c:strCache>
                <c:ptCount val="1"/>
                <c:pt idx="0">
                  <c:v>Total</c:v>
                </c:pt>
              </c:strCache>
            </c:strRef>
          </c:tx>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1F0B-4F95-820D-E176B2EDB445}"/>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1F0B-4F95-820D-E176B2EDB445}"/>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1F0B-4F95-820D-E176B2EDB445}"/>
              </c:ext>
            </c:extLst>
          </c:dPt>
          <c:dLbls>
            <c:spPr>
              <a:solidFill>
                <a:sysClr val="window" lastClr="FFFFFF">
                  <a:alpha val="75000"/>
                </a:sysClr>
              </a:solidFill>
              <a:ln w="9525">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2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1"/>
            <c:showSerName val="0"/>
            <c:showPercent val="1"/>
            <c:showBubbleSize val="1"/>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15:layout/>
              </c:ext>
            </c:extLst>
          </c:dLbls>
          <c:cat>
            <c:strRef>
              <c:f>'Pivots and Charts'!$A$3:$A$6</c:f>
              <c:strCache>
                <c:ptCount val="3"/>
                <c:pt idx="0">
                  <c:v>Positive</c:v>
                </c:pt>
                <c:pt idx="1">
                  <c:v>Neutral</c:v>
                </c:pt>
                <c:pt idx="2">
                  <c:v>Negative</c:v>
                </c:pt>
              </c:strCache>
            </c:strRef>
          </c:cat>
          <c:val>
            <c:numRef>
              <c:f>'Pivots and Charts'!$B$3:$B$6</c:f>
              <c:numCache>
                <c:formatCode>General</c:formatCode>
                <c:ptCount val="3"/>
                <c:pt idx="0">
                  <c:v>31</c:v>
                </c:pt>
                <c:pt idx="1">
                  <c:v>3</c:v>
                </c:pt>
                <c:pt idx="2">
                  <c:v>1</c:v>
                </c:pt>
              </c:numCache>
            </c:numRef>
          </c:val>
          <c:extLst>
            <c:ext xmlns:c16="http://schemas.microsoft.com/office/drawing/2014/chart" uri="{C3380CC4-5D6E-409C-BE32-E72D297353CC}">
              <c16:uniqueId val="{00000000-8D42-42C6-8A90-A00B0F85F654}"/>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83572984749455337"/>
          <c:y val="0.43983955808335101"/>
          <c:w val="0.10326797385620914"/>
          <c:h val="0.21823350310057546"/>
        </c:manualLayout>
      </c:layout>
      <c:overlay val="1"/>
      <c:spPr>
        <a:solidFill>
          <a:schemeClr val="lt1">
            <a:alpha val="78000"/>
          </a:schemeClr>
        </a:solid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[R678 Summary.xlsx]Pivots and Charts!PivotTable1</c:name>
    <c:fmtId val="1"/>
  </c:pivotSource>
  <c:chart>
    <c:title>
      <c:tx>
        <c:rich>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r>
              <a:rPr lang="en-US" sz="1600"/>
              <a:t>Student Learning Outcomes with Materials</a:t>
            </a:r>
            <a:r>
              <a:rPr lang="en-US" sz="1600" baseline="0"/>
              <a:t> Implemented</a:t>
            </a:r>
          </a:p>
          <a:p>
            <a:pPr>
              <a:defRPr/>
            </a:pPr>
            <a:r>
              <a:rPr lang="en-US" sz="1200" baseline="0"/>
              <a:t>(overall, as reported by teams on Final Reports, Rounds 6-8)</a:t>
            </a:r>
          </a:p>
        </c:rich>
      </c:tx>
      <c:layout>
        <c:manualLayout>
          <c:xMode val="edge"/>
          <c:yMode val="edge"/>
          <c:x val="0.16649685107899373"/>
          <c:y val="1.9464718063740054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endParaRPr lang="en-US"/>
        </a:p>
      </c:txPr>
    </c:title>
    <c:autoTitleDeleted val="0"/>
    <c:pivotFmts>
      <c:pivotFmt>
        <c:idx val="0"/>
      </c:pivotFmt>
      <c:pivotFmt>
        <c:idx val="1"/>
        <c:spPr>
          <a:solidFill>
            <a:schemeClr val="accent1"/>
          </a:solidFill>
          <a:ln>
            <a:noFill/>
          </a:ln>
          <a:effectLst>
            <a:outerShdw blurRad="317500" algn="ctr" rotWithShape="0">
              <a:prstClr val="black">
                <a:alpha val="25000"/>
              </a:prstClr>
            </a:outerShdw>
          </a:effectLst>
        </c:spPr>
        <c:marker>
          <c:spPr>
            <a:solidFill>
              <a:schemeClr val="accent1"/>
            </a:solidFill>
            <a:ln w="9525">
              <a:solidFill>
                <a:schemeClr val="lt1"/>
              </a:solidFill>
            </a:ln>
            <a:effectLst/>
          </c:spPr>
        </c:marker>
        <c:dLbl>
          <c:idx val="0"/>
          <c:dLblPos val="inEnd"/>
          <c:showLegendKey val="0"/>
          <c:showVal val="0"/>
          <c:showCatName val="0"/>
          <c:showSerName val="0"/>
          <c:showPercent val="1"/>
          <c:showBubbleSize val="0"/>
          <c:extLst>
            <c:ext xmlns:c15="http://schemas.microsoft.com/office/drawing/2012/chart" uri="{CE6537A1-D6FC-4f65-9D91-7224C49458BB}"/>
          </c:extLst>
        </c:dLbl>
      </c:pivotFmt>
      <c:pivotFmt>
        <c:idx val="2"/>
        <c:spPr>
          <a:solidFill>
            <a:schemeClr val="accent1"/>
          </a:solidFill>
          <a:ln>
            <a:noFill/>
          </a:ln>
          <a:effectLst>
            <a:outerShdw blurRad="317500" algn="ctr" rotWithShape="0">
              <a:prstClr val="black">
                <a:alpha val="25000"/>
              </a:prstClr>
            </a:outerShdw>
          </a:effectLst>
        </c:spPr>
        <c:marker>
          <c:symbol val="none"/>
        </c:marker>
      </c:pivotFmt>
      <c:pivotFmt>
        <c:idx val="3"/>
        <c:spPr>
          <a:solidFill>
            <a:schemeClr val="accent1"/>
          </a:solidFill>
          <a:ln>
            <a:noFill/>
          </a:ln>
          <a:effectLst>
            <a:outerShdw blurRad="317500" algn="ctr" rotWithShape="0">
              <a:prstClr val="black">
                <a:alpha val="25000"/>
              </a:prstClr>
            </a:outerShdw>
          </a:effectLst>
        </c:spPr>
        <c:marker>
          <c:symbol val="none"/>
        </c:marker>
        <c:dLbl>
          <c:idx val="0"/>
          <c:spPr>
            <a:solidFill>
              <a:sysClr val="window" lastClr="FFFFFF">
                <a:alpha val="75000"/>
              </a:sysClr>
            </a:solidFill>
            <a:ln w="9525">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2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
        <c:idx val="4"/>
        <c:spPr>
          <a:solidFill>
            <a:schemeClr val="accent1"/>
          </a:solidFill>
          <a:ln>
            <a:noFill/>
          </a:ln>
          <a:effectLst>
            <a:outerShdw blurRad="317500" algn="ctr" rotWithShape="0">
              <a:prstClr val="black">
                <a:alpha val="25000"/>
              </a:prstClr>
            </a:outerShdw>
          </a:effectLst>
        </c:spPr>
      </c:pivotFmt>
      <c:pivotFmt>
        <c:idx val="5"/>
        <c:spPr>
          <a:solidFill>
            <a:schemeClr val="accent1"/>
          </a:solidFill>
          <a:ln>
            <a:noFill/>
          </a:ln>
          <a:effectLst>
            <a:outerShdw blurRad="317500" algn="ctr" rotWithShape="0">
              <a:prstClr val="black">
                <a:alpha val="25000"/>
              </a:prstClr>
            </a:outerShdw>
          </a:effectLst>
        </c:spPr>
      </c:pivotFmt>
      <c:pivotFmt>
        <c:idx val="6"/>
        <c:spPr>
          <a:solidFill>
            <a:schemeClr val="accent1"/>
          </a:solidFill>
          <a:ln>
            <a:noFill/>
          </a:ln>
          <a:effectLst>
            <a:outerShdw blurRad="317500" algn="ctr" rotWithShape="0">
              <a:prstClr val="black">
                <a:alpha val="25000"/>
              </a:prstClr>
            </a:outerShdw>
          </a:effectLst>
        </c:spPr>
      </c:pivotFmt>
      <c:pivotFmt>
        <c:idx val="7"/>
        <c:spPr>
          <a:solidFill>
            <a:schemeClr val="accent1"/>
          </a:solidFill>
          <a:ln>
            <a:noFill/>
          </a:ln>
          <a:effectLst>
            <a:outerShdw blurRad="317500" algn="ctr" rotWithShape="0">
              <a:prstClr val="black">
                <a:alpha val="25000"/>
              </a:prstClr>
            </a:outerShdw>
          </a:effectLst>
        </c:spPr>
        <c:marker>
          <c:symbol val="none"/>
        </c:marker>
        <c:dLbl>
          <c:idx val="0"/>
          <c:layout/>
          <c:spPr>
            <a:solidFill>
              <a:sysClr val="window" lastClr="FFFFFF">
                <a:alpha val="75000"/>
              </a:sysClr>
            </a:solidFill>
            <a:ln w="9525">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2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15:layout/>
            </c:ext>
          </c:extLst>
        </c:dLbl>
      </c:pivotFmt>
      <c:pivotFmt>
        <c:idx val="8"/>
        <c:spPr>
          <a:solidFill>
            <a:schemeClr val="accent1"/>
          </a:solidFill>
          <a:ln>
            <a:noFill/>
          </a:ln>
          <a:effectLst>
            <a:outerShdw blurRad="317500" algn="ctr" rotWithShape="0">
              <a:prstClr val="black">
                <a:alpha val="25000"/>
              </a:prstClr>
            </a:outerShdw>
          </a:effectLst>
        </c:spPr>
      </c:pivotFmt>
      <c:pivotFmt>
        <c:idx val="9"/>
        <c:spPr>
          <a:solidFill>
            <a:schemeClr val="accent1"/>
          </a:solidFill>
          <a:ln>
            <a:noFill/>
          </a:ln>
          <a:effectLst>
            <a:outerShdw blurRad="317500" algn="ctr" rotWithShape="0">
              <a:prstClr val="black">
                <a:alpha val="25000"/>
              </a:prstClr>
            </a:outerShdw>
          </a:effectLst>
        </c:spPr>
      </c:pivotFmt>
      <c:pivotFmt>
        <c:idx val="10"/>
        <c:spPr>
          <a:solidFill>
            <a:schemeClr val="accent1"/>
          </a:solidFill>
          <a:ln>
            <a:noFill/>
          </a:ln>
          <a:effectLst>
            <a:outerShdw blurRad="317500" algn="ctr" rotWithShape="0">
              <a:prstClr val="black">
                <a:alpha val="25000"/>
              </a:prstClr>
            </a:outerShdw>
          </a:effectLst>
        </c:spPr>
      </c:pivotFmt>
    </c:pivotFmts>
    <c:plotArea>
      <c:layout>
        <c:manualLayout>
          <c:layoutTarget val="inner"/>
          <c:xMode val="edge"/>
          <c:yMode val="edge"/>
          <c:x val="0.2781641002446496"/>
          <c:y val="0.23623993319375955"/>
          <c:w val="0.44367179951070085"/>
          <c:h val="0.70876446552599182"/>
        </c:manualLayout>
      </c:layout>
      <c:pieChart>
        <c:varyColors val="1"/>
        <c:ser>
          <c:idx val="0"/>
          <c:order val="0"/>
          <c:tx>
            <c:strRef>
              <c:f>'Pivots and Charts'!$B$9</c:f>
              <c:strCache>
                <c:ptCount val="1"/>
                <c:pt idx="0">
                  <c:v>Total</c:v>
                </c:pt>
              </c:strCache>
            </c:strRef>
          </c:tx>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6058-4D9A-839F-D40FA91C06BD}"/>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6058-4D9A-839F-D40FA91C06BD}"/>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6058-4D9A-839F-D40FA91C06BD}"/>
              </c:ext>
            </c:extLst>
          </c:dPt>
          <c:dLbls>
            <c:spPr>
              <a:solidFill>
                <a:sysClr val="window" lastClr="FFFFFF">
                  <a:alpha val="75000"/>
                </a:sysClr>
              </a:solidFill>
              <a:ln w="9525">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2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15:layout/>
              </c:ext>
            </c:extLst>
          </c:dLbls>
          <c:cat>
            <c:strRef>
              <c:f>'Pivots and Charts'!$A$10:$A$13</c:f>
              <c:strCache>
                <c:ptCount val="3"/>
                <c:pt idx="0">
                  <c:v>Positive</c:v>
                </c:pt>
                <c:pt idx="1">
                  <c:v>Neutral</c:v>
                </c:pt>
                <c:pt idx="2">
                  <c:v>Negative</c:v>
                </c:pt>
              </c:strCache>
            </c:strRef>
          </c:cat>
          <c:val>
            <c:numRef>
              <c:f>'Pivots and Charts'!$B$10:$B$13</c:f>
              <c:numCache>
                <c:formatCode>General</c:formatCode>
                <c:ptCount val="3"/>
                <c:pt idx="0">
                  <c:v>16</c:v>
                </c:pt>
                <c:pt idx="1">
                  <c:v>18</c:v>
                </c:pt>
                <c:pt idx="2">
                  <c:v>1</c:v>
                </c:pt>
              </c:numCache>
            </c:numRef>
          </c:val>
          <c:extLst>
            <c:ext xmlns:c16="http://schemas.microsoft.com/office/drawing/2014/chart" uri="{C3380CC4-5D6E-409C-BE32-E72D297353CC}">
              <c16:uniqueId val="{00000000-8287-43D0-82BB-B15643FA5E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83289817232375984"/>
          <c:y val="0.47345857605844055"/>
          <c:w val="0.10791993037423847"/>
          <c:h val="0.22010392276469937"/>
        </c:manualLayout>
      </c:layout>
      <c:overlay val="1"/>
      <c:spPr>
        <a:solidFill>
          <a:schemeClr val="lt1">
            <a:alpha val="78000"/>
          </a:schemeClr>
        </a:solid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[R678 Summary.xlsx]Pivots and Charts!PivotTable3</c:name>
    <c:fmtId val="1"/>
  </c:pivotSource>
  <c:chart>
    <c:title>
      <c:tx>
        <c:rich>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r>
              <a:rPr lang="en-US" sz="1600"/>
              <a:t>Course Retention Rates with Materials</a:t>
            </a:r>
            <a:r>
              <a:rPr lang="en-US" sz="1600" baseline="0"/>
              <a:t> Implemented</a:t>
            </a:r>
          </a:p>
          <a:p>
            <a:pPr>
              <a:defRPr/>
            </a:pPr>
            <a:r>
              <a:rPr lang="en-US" sz="1200" b="1" i="0" kern="1200" baseline="0">
                <a:solidFill>
                  <a:srgbClr val="595959"/>
                </a:solidFill>
                <a:effectLst/>
              </a:rPr>
              <a:t>(overall, as reported by teams on Final Reports, Rounds 6-8)</a:t>
            </a:r>
            <a:endParaRPr lang="en-US" sz="1200"/>
          </a:p>
        </c:rich>
      </c:tx>
      <c:layout>
        <c:manualLayout>
          <c:xMode val="edge"/>
          <c:yMode val="edge"/>
          <c:x val="0.19333763383608257"/>
          <c:y val="8.3420220273171669E-3"/>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endParaRPr lang="en-US"/>
        </a:p>
      </c:txPr>
    </c:title>
    <c:autoTitleDeleted val="0"/>
    <c:pivotFmts>
      <c:pivotFmt>
        <c:idx val="0"/>
      </c:pivotFmt>
      <c:pivotFmt>
        <c:idx val="1"/>
        <c:spPr>
          <a:solidFill>
            <a:schemeClr val="accent1"/>
          </a:solidFill>
          <a:ln>
            <a:noFill/>
          </a:ln>
          <a:effectLst>
            <a:outerShdw blurRad="317500" algn="ctr" rotWithShape="0">
              <a:prstClr val="black">
                <a:alpha val="25000"/>
              </a:prstClr>
            </a:outerShdw>
          </a:effectLst>
        </c:spPr>
        <c:marker>
          <c:spPr>
            <a:solidFill>
              <a:schemeClr val="accent1"/>
            </a:solidFill>
            <a:ln w="9525">
              <a:solidFill>
                <a:schemeClr val="lt1"/>
              </a:solidFill>
            </a:ln>
            <a:effectLst/>
          </c:spPr>
        </c:marker>
        <c:dLbl>
          <c:idx val="0"/>
          <c:dLblPos val="inEnd"/>
          <c:showLegendKey val="0"/>
          <c:showVal val="0"/>
          <c:showCatName val="0"/>
          <c:showSerName val="0"/>
          <c:showPercent val="1"/>
          <c:showBubbleSize val="0"/>
          <c:extLst>
            <c:ext xmlns:c15="http://schemas.microsoft.com/office/drawing/2012/chart" uri="{CE6537A1-D6FC-4f65-9D91-7224C49458BB}"/>
          </c:extLst>
        </c:dLbl>
      </c:pivotFmt>
      <c:pivotFmt>
        <c:idx val="2"/>
        <c:spPr>
          <a:solidFill>
            <a:schemeClr val="accent1"/>
          </a:solidFill>
          <a:ln>
            <a:noFill/>
          </a:ln>
          <a:effectLst>
            <a:outerShdw blurRad="317500" algn="ctr" rotWithShape="0">
              <a:prstClr val="black">
                <a:alpha val="25000"/>
              </a:prstClr>
            </a:outerShdw>
          </a:effectLst>
        </c:spPr>
        <c:marker>
          <c:symbol val="none"/>
        </c:marker>
      </c:pivotFmt>
      <c:pivotFmt>
        <c:idx val="3"/>
        <c:spPr>
          <a:solidFill>
            <a:schemeClr val="accent1"/>
          </a:solidFill>
          <a:ln>
            <a:noFill/>
          </a:ln>
          <a:effectLst>
            <a:outerShdw blurRad="317500" algn="ctr" rotWithShape="0">
              <a:prstClr val="black">
                <a:alpha val="25000"/>
              </a:prstClr>
            </a:outerShdw>
          </a:effectLst>
        </c:spPr>
        <c:marker>
          <c:symbol val="none"/>
        </c:marker>
        <c:dLbl>
          <c:idx val="0"/>
          <c:layout/>
          <c:spPr>
            <a:solidFill>
              <a:sysClr val="window" lastClr="FFFFFF">
                <a:alpha val="75000"/>
              </a:sysClr>
            </a:solidFill>
            <a:ln w="9525">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2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15:layout/>
            </c:ext>
          </c:extLst>
        </c:dLbl>
      </c:pivotFmt>
      <c:pivotFmt>
        <c:idx val="4"/>
        <c:spPr>
          <a:solidFill>
            <a:schemeClr val="accent1"/>
          </a:solidFill>
          <a:ln>
            <a:noFill/>
          </a:ln>
          <a:effectLst>
            <a:outerShdw blurRad="317500" algn="ctr" rotWithShape="0">
              <a:prstClr val="black">
                <a:alpha val="25000"/>
              </a:prstClr>
            </a:outerShdw>
          </a:effectLst>
        </c:spPr>
      </c:pivotFmt>
      <c:pivotFmt>
        <c:idx val="5"/>
        <c:spPr>
          <a:solidFill>
            <a:schemeClr val="accent1"/>
          </a:solidFill>
          <a:ln>
            <a:noFill/>
          </a:ln>
          <a:effectLst>
            <a:outerShdw blurRad="317500" algn="ctr" rotWithShape="0">
              <a:prstClr val="black">
                <a:alpha val="25000"/>
              </a:prstClr>
            </a:outerShdw>
          </a:effectLst>
        </c:spPr>
      </c:pivotFmt>
      <c:pivotFmt>
        <c:idx val="6"/>
        <c:spPr>
          <a:solidFill>
            <a:schemeClr val="accent1"/>
          </a:solidFill>
          <a:ln>
            <a:noFill/>
          </a:ln>
          <a:effectLst>
            <a:outerShdw blurRad="317500" algn="ctr" rotWithShape="0">
              <a:prstClr val="black">
                <a:alpha val="25000"/>
              </a:prstClr>
            </a:outerShdw>
          </a:effectLst>
        </c:spPr>
      </c:pivotFmt>
    </c:pivotFmts>
    <c:plotArea>
      <c:layout/>
      <c:pieChart>
        <c:varyColors val="1"/>
        <c:ser>
          <c:idx val="0"/>
          <c:order val="0"/>
          <c:tx>
            <c:strRef>
              <c:f>'Pivots and Charts'!$B$16</c:f>
              <c:strCache>
                <c:ptCount val="1"/>
                <c:pt idx="0">
                  <c:v>Total</c:v>
                </c:pt>
              </c:strCache>
            </c:strRef>
          </c:tx>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362E-4B1A-8DAE-BD2E0A9D6367}"/>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362E-4B1A-8DAE-BD2E0A9D6367}"/>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362E-4B1A-8DAE-BD2E0A9D6367}"/>
              </c:ext>
            </c:extLst>
          </c:dPt>
          <c:dLbls>
            <c:spPr>
              <a:solidFill>
                <a:sysClr val="window" lastClr="FFFFFF">
                  <a:alpha val="75000"/>
                </a:sysClr>
              </a:solidFill>
              <a:ln w="9525">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2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15:layout/>
              </c:ext>
            </c:extLst>
          </c:dLbls>
          <c:cat>
            <c:strRef>
              <c:f>'Pivots and Charts'!$A$17:$A$20</c:f>
              <c:strCache>
                <c:ptCount val="3"/>
                <c:pt idx="0">
                  <c:v>Positive</c:v>
                </c:pt>
                <c:pt idx="1">
                  <c:v>Neutral</c:v>
                </c:pt>
                <c:pt idx="2">
                  <c:v>Negative</c:v>
                </c:pt>
              </c:strCache>
            </c:strRef>
          </c:cat>
          <c:val>
            <c:numRef>
              <c:f>'Pivots and Charts'!$B$17:$B$20</c:f>
              <c:numCache>
                <c:formatCode>General</c:formatCode>
                <c:ptCount val="3"/>
                <c:pt idx="0">
                  <c:v>17</c:v>
                </c:pt>
                <c:pt idx="1">
                  <c:v>15</c:v>
                </c:pt>
                <c:pt idx="2">
                  <c:v>3</c:v>
                </c:pt>
              </c:numCache>
            </c:numRef>
          </c:val>
          <c:extLst>
            <c:ext xmlns:c16="http://schemas.microsoft.com/office/drawing/2014/chart" uri="{C3380CC4-5D6E-409C-BE32-E72D297353CC}">
              <c16:uniqueId val="{00000000-4595-47EA-B004-E061E0DEFE38}"/>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84921522651021031"/>
          <c:y val="0.48613122416655319"/>
          <c:w val="0.11090614323404632"/>
          <c:h val="0.21144288955381788"/>
        </c:manualLayout>
      </c:layout>
      <c:overlay val="1"/>
      <c:spPr>
        <a:solidFill>
          <a:schemeClr val="lt1">
            <a:alpha val="78000"/>
          </a:schemeClr>
        </a:solid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[R678 Summary.xlsx]Pivots and Charts!PivotTable4</c:name>
    <c:fmtId val="1"/>
  </c:pivotSource>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65000"/>
                    <a:lumOff val="35000"/>
                  </a:sysClr>
                </a:solidFill>
                <a:latin typeface="+mn-lt"/>
                <a:ea typeface="+mn-ea"/>
                <a:cs typeface="+mn-cs"/>
              </a:defRPr>
            </a:pPr>
            <a:r>
              <a:rPr lang="en-US"/>
              <a:t>Grant Teams Continuing</a:t>
            </a:r>
            <a:r>
              <a:rPr lang="en-US" baseline="0"/>
              <a:t> OER/Affordable Materials </a:t>
            </a:r>
          </a:p>
          <a:p>
            <a:pPr marL="0" marR="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US" baseline="0"/>
              <a:t>Use Post-Project</a:t>
            </a:r>
          </a:p>
          <a:p>
            <a:pPr marL="0" marR="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US" sz="1400" b="1" i="0" baseline="0">
                <a:effectLst/>
              </a:rPr>
              <a:t>(as reported by teams on Final Reports, Rounds 6-8)</a:t>
            </a:r>
            <a:endParaRPr lang="en-US" sz="1400"/>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65000"/>
                  <a:lumOff val="35000"/>
                </a:sysClr>
              </a:solidFill>
              <a:latin typeface="+mn-lt"/>
              <a:ea typeface="+mn-ea"/>
              <a:cs typeface="+mn-cs"/>
            </a:defRPr>
          </a:pPr>
          <a:endParaRPr lang="en-US"/>
        </a:p>
      </c:txPr>
    </c:title>
    <c:autoTitleDeleted val="0"/>
    <c:pivotFmts>
      <c:pivotFmt>
        <c:idx val="0"/>
      </c:pivotFmt>
      <c:pivotFmt>
        <c:idx val="1"/>
        <c:spPr>
          <a:solidFill>
            <a:schemeClr val="accent1"/>
          </a:solidFill>
          <a:ln>
            <a:noFill/>
          </a:ln>
          <a:effectLst>
            <a:outerShdw blurRad="317500" algn="ctr" rotWithShape="0">
              <a:prstClr val="black">
                <a:alpha val="25000"/>
              </a:prstClr>
            </a:outerShdw>
          </a:effectLst>
        </c:spPr>
        <c:marker>
          <c:spPr>
            <a:solidFill>
              <a:schemeClr val="accent1"/>
            </a:solidFill>
            <a:ln w="9525">
              <a:solidFill>
                <a:schemeClr val="lt1"/>
              </a:solidFill>
            </a:ln>
            <a:effectLst/>
          </c:spPr>
        </c:marker>
        <c:dLbl>
          <c:idx val="0"/>
          <c:dLblPos val="inEnd"/>
          <c:showLegendKey val="0"/>
          <c:showVal val="0"/>
          <c:showCatName val="0"/>
          <c:showSerName val="0"/>
          <c:showPercent val="1"/>
          <c:showBubbleSize val="0"/>
          <c:extLst>
            <c:ext xmlns:c15="http://schemas.microsoft.com/office/drawing/2012/chart" uri="{CE6537A1-D6FC-4f65-9D91-7224C49458BB}"/>
          </c:extLst>
        </c:dLbl>
      </c:pivotFmt>
      <c:pivotFmt>
        <c:idx val="2"/>
        <c:spPr>
          <a:solidFill>
            <a:schemeClr val="accent1"/>
          </a:solidFill>
          <a:ln>
            <a:noFill/>
          </a:ln>
          <a:effectLst>
            <a:outerShdw blurRad="317500" algn="ctr" rotWithShape="0">
              <a:prstClr val="black">
                <a:alpha val="25000"/>
              </a:prstClr>
            </a:outerShdw>
          </a:effectLst>
        </c:spPr>
        <c:marker>
          <c:symbol val="none"/>
        </c:marker>
      </c:pivotFmt>
      <c:pivotFmt>
        <c:idx val="3"/>
        <c:spPr>
          <a:solidFill>
            <a:schemeClr val="accent1"/>
          </a:solidFill>
          <a:ln>
            <a:noFill/>
          </a:ln>
          <a:effectLst>
            <a:outerShdw blurRad="317500" algn="ctr" rotWithShape="0">
              <a:prstClr val="black">
                <a:alpha val="25000"/>
              </a:prstClr>
            </a:outerShdw>
          </a:effectLst>
        </c:spPr>
        <c:marker>
          <c:symbol val="none"/>
        </c:marker>
        <c:dLbl>
          <c:idx val="0"/>
          <c:layout/>
          <c:spPr>
            <a:solidFill>
              <a:sysClr val="window" lastClr="FFFFFF">
                <a:alpha val="75000"/>
              </a:sysClr>
            </a:solidFill>
            <a:ln w="9525">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15:layout/>
            </c:ext>
          </c:extLst>
        </c:dLbl>
      </c:pivotFmt>
      <c:pivotFmt>
        <c:idx val="4"/>
        <c:spPr>
          <a:solidFill>
            <a:schemeClr val="accent1"/>
          </a:solidFill>
          <a:ln>
            <a:noFill/>
          </a:ln>
          <a:effectLst>
            <a:outerShdw blurRad="317500" algn="ctr" rotWithShape="0">
              <a:prstClr val="black">
                <a:alpha val="25000"/>
              </a:prstClr>
            </a:outerShdw>
          </a:effectLst>
        </c:spPr>
      </c:pivotFmt>
      <c:pivotFmt>
        <c:idx val="5"/>
        <c:spPr>
          <a:solidFill>
            <a:schemeClr val="accent1"/>
          </a:solidFill>
          <a:ln>
            <a:noFill/>
          </a:ln>
          <a:effectLst>
            <a:outerShdw blurRad="317500" algn="ctr" rotWithShape="0">
              <a:prstClr val="black">
                <a:alpha val="25000"/>
              </a:prstClr>
            </a:outerShdw>
          </a:effectLst>
        </c:spPr>
      </c:pivotFmt>
    </c:pivotFmts>
    <c:plotArea>
      <c:layout/>
      <c:pieChart>
        <c:varyColors val="1"/>
        <c:ser>
          <c:idx val="0"/>
          <c:order val="0"/>
          <c:tx>
            <c:strRef>
              <c:f>'Pivots and Charts'!$B$23</c:f>
              <c:strCache>
                <c:ptCount val="1"/>
                <c:pt idx="0">
                  <c:v>Total</c:v>
                </c:pt>
              </c:strCache>
            </c:strRef>
          </c:tx>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F431-4C78-B49F-F519D55B89DA}"/>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F431-4C78-B49F-F519D55B89DA}"/>
              </c:ext>
            </c:extLst>
          </c:dPt>
          <c:dLbls>
            <c:spPr>
              <a:solidFill>
                <a:sysClr val="window" lastClr="FFFFFF">
                  <a:alpha val="75000"/>
                </a:sysClr>
              </a:solidFill>
              <a:ln w="9525">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15:layout/>
              </c:ext>
            </c:extLst>
          </c:dLbls>
          <c:cat>
            <c:strRef>
              <c:f>'Pivots and Charts'!$A$24:$A$26</c:f>
              <c:strCache>
                <c:ptCount val="2"/>
                <c:pt idx="0">
                  <c:v>Yes</c:v>
                </c:pt>
                <c:pt idx="1">
                  <c:v>No</c:v>
                </c:pt>
              </c:strCache>
            </c:strRef>
          </c:cat>
          <c:val>
            <c:numRef>
              <c:f>'Pivots and Charts'!$B$24:$B$26</c:f>
              <c:numCache>
                <c:formatCode>General</c:formatCode>
                <c:ptCount val="2"/>
                <c:pt idx="0">
                  <c:v>34</c:v>
                </c:pt>
                <c:pt idx="1">
                  <c:v>1</c:v>
                </c:pt>
              </c:numCache>
            </c:numRef>
          </c:val>
          <c:extLst>
            <c:ext xmlns:c16="http://schemas.microsoft.com/office/drawing/2014/chart" uri="{C3380CC4-5D6E-409C-BE32-E72D297353CC}">
              <c16:uniqueId val="{00000000-4BDA-4113-8DCB-759347ABFDD3}"/>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84554973821989532"/>
          <c:y val="0.45063107195107921"/>
          <c:w val="0.12303664921465969"/>
          <c:h val="0.1545904361119787"/>
        </c:manualLayout>
      </c:layout>
      <c:overlay val="1"/>
      <c:spPr>
        <a:solidFill>
          <a:schemeClr val="lt1">
            <a:alpha val="78000"/>
          </a:schemeClr>
        </a:solid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[R678 Summary.xlsx]Pivots and Charts!PivotTable5</c:name>
    <c:fmtId val="1"/>
  </c:pivotSource>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65000"/>
                    <a:lumOff val="35000"/>
                  </a:sysClr>
                </a:solidFill>
                <a:latin typeface="+mn-lt"/>
                <a:ea typeface="+mn-ea"/>
                <a:cs typeface="+mn-cs"/>
              </a:defRPr>
            </a:pPr>
            <a:r>
              <a:rPr lang="en-US" sz="1800"/>
              <a:t>Grant Teams with Planned</a:t>
            </a:r>
            <a:r>
              <a:rPr lang="en-US" sz="1800" baseline="0"/>
              <a:t> or Complete </a:t>
            </a:r>
          </a:p>
          <a:p>
            <a:pPr marL="0" marR="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US" sz="1800" baseline="0"/>
              <a:t>Publications or Presentations</a:t>
            </a:r>
          </a:p>
          <a:p>
            <a:pPr marL="0" marR="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US" sz="1400" b="1" i="0" baseline="0">
                <a:effectLst/>
              </a:rPr>
              <a:t>(as reported by teams on Final Reports, Rounds 6-8)</a:t>
            </a:r>
            <a:endParaRPr lang="en-US"/>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65000"/>
                  <a:lumOff val="35000"/>
                </a:sysClr>
              </a:solidFill>
              <a:latin typeface="+mn-lt"/>
              <a:ea typeface="+mn-ea"/>
              <a:cs typeface="+mn-cs"/>
            </a:defRPr>
          </a:pPr>
          <a:endParaRPr lang="en-US"/>
        </a:p>
      </c:txPr>
    </c:title>
    <c:autoTitleDeleted val="0"/>
    <c:pivotFmts>
      <c:pivotFmt>
        <c:idx val="0"/>
      </c:pivotFmt>
      <c:pivotFmt>
        <c:idx val="1"/>
        <c:spPr>
          <a:solidFill>
            <a:schemeClr val="accent1"/>
          </a:solidFill>
          <a:ln>
            <a:noFill/>
          </a:ln>
          <a:effectLst>
            <a:outerShdw blurRad="317500" algn="ctr" rotWithShape="0">
              <a:prstClr val="black">
                <a:alpha val="25000"/>
              </a:prstClr>
            </a:outerShdw>
          </a:effectLst>
        </c:spPr>
        <c:marker>
          <c:spPr>
            <a:solidFill>
              <a:schemeClr val="accent1"/>
            </a:solidFill>
            <a:ln w="9525">
              <a:solidFill>
                <a:schemeClr val="lt1"/>
              </a:solidFill>
            </a:ln>
            <a:effectLst/>
          </c:spPr>
        </c:marker>
        <c:dLbl>
          <c:idx val="0"/>
          <c:dLblPos val="inEnd"/>
          <c:showLegendKey val="0"/>
          <c:showVal val="0"/>
          <c:showCatName val="0"/>
          <c:showSerName val="0"/>
          <c:showPercent val="1"/>
          <c:showBubbleSize val="0"/>
          <c:extLst>
            <c:ext xmlns:c15="http://schemas.microsoft.com/office/drawing/2012/chart" uri="{CE6537A1-D6FC-4f65-9D91-7224C49458BB}"/>
          </c:extLst>
        </c:dLbl>
      </c:pivotFmt>
      <c:pivotFmt>
        <c:idx val="2"/>
        <c:spPr>
          <a:solidFill>
            <a:schemeClr val="accent1"/>
          </a:solidFill>
          <a:ln>
            <a:noFill/>
          </a:ln>
          <a:effectLst>
            <a:outerShdw blurRad="317500" algn="ctr" rotWithShape="0">
              <a:prstClr val="black">
                <a:alpha val="25000"/>
              </a:prstClr>
            </a:outerShdw>
          </a:effectLst>
        </c:spPr>
        <c:marker>
          <c:symbol val="none"/>
        </c:marker>
      </c:pivotFmt>
      <c:pivotFmt>
        <c:idx val="3"/>
        <c:spPr>
          <a:solidFill>
            <a:schemeClr val="accent1"/>
          </a:solidFill>
          <a:ln>
            <a:noFill/>
          </a:ln>
          <a:effectLst>
            <a:outerShdw blurRad="317500" algn="ctr" rotWithShape="0">
              <a:prstClr val="black">
                <a:alpha val="25000"/>
              </a:prstClr>
            </a:outerShdw>
          </a:effectLst>
        </c:spPr>
        <c:marker>
          <c:symbol val="none"/>
        </c:marker>
        <c:dLbl>
          <c:idx val="0"/>
          <c:layout/>
          <c:spPr>
            <a:solidFill>
              <a:sysClr val="window" lastClr="FFFFFF">
                <a:alpha val="75000"/>
              </a:sysClr>
            </a:solidFill>
            <a:ln w="9525">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15:layout/>
            </c:ext>
          </c:extLst>
        </c:dLbl>
      </c:pivotFmt>
      <c:pivotFmt>
        <c:idx val="4"/>
        <c:spPr>
          <a:solidFill>
            <a:schemeClr val="accent1"/>
          </a:solidFill>
          <a:ln>
            <a:noFill/>
          </a:ln>
          <a:effectLst>
            <a:outerShdw blurRad="317500" algn="ctr" rotWithShape="0">
              <a:prstClr val="black">
                <a:alpha val="25000"/>
              </a:prstClr>
            </a:outerShdw>
          </a:effectLst>
        </c:spPr>
      </c:pivotFmt>
      <c:pivotFmt>
        <c:idx val="5"/>
        <c:spPr>
          <a:solidFill>
            <a:schemeClr val="accent1"/>
          </a:solidFill>
          <a:ln>
            <a:noFill/>
          </a:ln>
          <a:effectLst>
            <a:outerShdw blurRad="317500" algn="ctr" rotWithShape="0">
              <a:prstClr val="black">
                <a:alpha val="25000"/>
              </a:prstClr>
            </a:outerShdw>
          </a:effectLst>
        </c:spPr>
      </c:pivotFmt>
    </c:pivotFmts>
    <c:plotArea>
      <c:layout/>
      <c:pieChart>
        <c:varyColors val="1"/>
        <c:ser>
          <c:idx val="0"/>
          <c:order val="0"/>
          <c:tx>
            <c:strRef>
              <c:f>'Pivots and Charts'!$B$29</c:f>
              <c:strCache>
                <c:ptCount val="1"/>
                <c:pt idx="0">
                  <c:v>Total</c:v>
                </c:pt>
              </c:strCache>
            </c:strRef>
          </c:tx>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188B-4DDC-9015-DCF1263D7E26}"/>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188B-4DDC-9015-DCF1263D7E26}"/>
              </c:ext>
            </c:extLst>
          </c:dPt>
          <c:dLbls>
            <c:spPr>
              <a:solidFill>
                <a:sysClr val="window" lastClr="FFFFFF">
                  <a:alpha val="75000"/>
                </a:sysClr>
              </a:solidFill>
              <a:ln w="9525">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15:layout/>
              </c:ext>
            </c:extLst>
          </c:dLbls>
          <c:cat>
            <c:strRef>
              <c:f>'Pivots and Charts'!$A$30:$A$32</c:f>
              <c:strCache>
                <c:ptCount val="2"/>
                <c:pt idx="0">
                  <c:v>Yes</c:v>
                </c:pt>
                <c:pt idx="1">
                  <c:v>No</c:v>
                </c:pt>
              </c:strCache>
            </c:strRef>
          </c:cat>
          <c:val>
            <c:numRef>
              <c:f>'Pivots and Charts'!$B$30:$B$32</c:f>
              <c:numCache>
                <c:formatCode>General</c:formatCode>
                <c:ptCount val="2"/>
                <c:pt idx="0">
                  <c:v>18</c:v>
                </c:pt>
                <c:pt idx="1">
                  <c:v>17</c:v>
                </c:pt>
              </c:numCache>
            </c:numRef>
          </c:val>
          <c:extLst>
            <c:ext xmlns:c16="http://schemas.microsoft.com/office/drawing/2014/chart" uri="{C3380CC4-5D6E-409C-BE32-E72D297353CC}">
              <c16:uniqueId val="{00000000-6B4E-4B34-BD83-5671E9FDB1C1}"/>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9904513888888884"/>
          <c:y val="0.46354537633003345"/>
          <c:w val="0.17908496732026144"/>
          <c:h val="0.15020041202548817"/>
        </c:manualLayout>
      </c:layout>
      <c:overlay val="1"/>
      <c:spPr>
        <a:solidFill>
          <a:schemeClr val="lt1">
            <a:alpha val="78000"/>
          </a:schemeClr>
        </a:solid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0</xdr:colOff>
      <xdr:row>0</xdr:row>
      <xdr:rowOff>185737</xdr:rowOff>
    </xdr:from>
    <xdr:to>
      <xdr:col>16</xdr:col>
      <xdr:colOff>581025</xdr:colOff>
      <xdr:row>24</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600075</xdr:colOff>
      <xdr:row>27</xdr:row>
      <xdr:rowOff>23812</xdr:rowOff>
    </xdr:from>
    <xdr:to>
      <xdr:col>16</xdr:col>
      <xdr:colOff>581025</xdr:colOff>
      <xdr:row>51</xdr:row>
      <xdr:rowOff>19050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552449</xdr:colOff>
      <xdr:row>52</xdr:row>
      <xdr:rowOff>185737</xdr:rowOff>
    </xdr:from>
    <xdr:to>
      <xdr:col>16</xdr:col>
      <xdr:colOff>561974</xdr:colOff>
      <xdr:row>76</xdr:row>
      <xdr:rowOff>180975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600075</xdr:colOff>
      <xdr:row>1</xdr:row>
      <xdr:rowOff>9524</xdr:rowOff>
    </xdr:from>
    <xdr:to>
      <xdr:col>32</xdr:col>
      <xdr:colOff>561975</xdr:colOff>
      <xdr:row>24</xdr:row>
      <xdr:rowOff>190499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609599</xdr:colOff>
      <xdr:row>26</xdr:row>
      <xdr:rowOff>190499</xdr:rowOff>
    </xdr:from>
    <xdr:to>
      <xdr:col>32</xdr:col>
      <xdr:colOff>581024</xdr:colOff>
      <xdr:row>51</xdr:row>
      <xdr:rowOff>123825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ff Gallant" refreshedDate="43181.691269212963" createdVersion="6" refreshedVersion="6" minRefreshableVersion="3" recordCount="35">
  <cacheSource type="worksheet">
    <worksheetSource name="Table1"/>
  </cacheSource>
  <cacheFields count="12">
    <cacheField name="#" numFmtId="0">
      <sharedItems containsSemiMixedTypes="0" containsString="0" containsNumber="1" containsInteger="1" minValue="232" maxValue="308"/>
    </cacheField>
    <cacheField name="Rd. " numFmtId="0">
      <sharedItems containsSemiMixedTypes="0" containsString="0" containsNumber="1" containsInteger="1" minValue="6" maxValue="8"/>
    </cacheField>
    <cacheField name="Lead" numFmtId="0">
      <sharedItems/>
    </cacheField>
    <cacheField name="Institution" numFmtId="0">
      <sharedItems/>
    </cacheField>
    <cacheField name="LeadQuote" numFmtId="0">
      <sharedItems longText="1"/>
    </cacheField>
    <cacheField name="Lessons  Learned" numFmtId="0">
      <sharedItems longText="1"/>
    </cacheField>
    <cacheField name="StudentQuote" numFmtId="0">
      <sharedItems containsBlank="1" longText="1"/>
    </cacheField>
    <cacheField name="Perceptions" numFmtId="0">
      <sharedItems count="3">
        <s v="Positive"/>
        <s v="Neutral"/>
        <s v="Negative"/>
      </sharedItems>
    </cacheField>
    <cacheField name="Outcomes" numFmtId="0">
      <sharedItems count="3">
        <s v="Positive"/>
        <s v="Neutral"/>
        <s v="Negative"/>
      </sharedItems>
    </cacheField>
    <cacheField name="Retention" numFmtId="0">
      <sharedItems count="3">
        <s v="Positive"/>
        <s v="Neutral"/>
        <s v="Negative"/>
      </sharedItems>
    </cacheField>
    <cacheField name="Use OER again" numFmtId="0">
      <sharedItems count="2">
        <s v="Y"/>
        <s v="N"/>
      </sharedItems>
    </cacheField>
    <cacheField name="Research / Presentation" numFmtId="0">
      <sharedItems count="2">
        <s v="N"/>
        <s v="Y"/>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5">
  <r>
    <n v="232"/>
    <n v="6"/>
    <s v="Sheryne Southard"/>
    <s v="Clayton State University"/>
    <s v="Given the extremely favorable student feedback and positive student outcomes, we are committed to continue using the OER resources selected for the courses."/>
    <s v="Several commented they liked it but would have preferred a print version. We then informed them they could access the PDF version, print out the text using their cost savings and create a_x000a_notebook to serve the same purpose. This suggestion was positively received."/>
    <s v="The cost of books are out of control. I have two other classes where my books cost $200 each. I wish all other professors would do this as well."/>
    <x v="0"/>
    <x v="0"/>
    <x v="0"/>
    <x v="0"/>
    <x v="0"/>
  </r>
  <r>
    <n v="234"/>
    <n v="6"/>
    <s v="Mariana Stone"/>
    <s v="University of North Georgia"/>
    <s v="The process of writing and rewriting this led us to explore a more proficiency based language teaching approach that is guided by a resource heavy on tasks and lighter on grammar. Another positive side effect of this project was the conversation it encouraged among the faculty in terms of teaching approaches. "/>
    <s v="Unlike other disciplines, Spanish does not have a textbook available as an OER for us to adapt our curriculum. We had to create the entire resource."/>
    <s v="I loved that it was free but I wish it had an answer key to go with it, like the traditional books."/>
    <x v="0"/>
    <x v="0"/>
    <x v="0"/>
    <x v="0"/>
    <x v="0"/>
  </r>
  <r>
    <n v="235"/>
    <n v="6"/>
    <s v="Shana Kerr"/>
    <s v="Georgia Institute of Technology"/>
    <s v="As a result of this transformation, instruction in the classroom is now more focused on activities that promote active learning, rather than standard lecture."/>
    <s v="During this transformation, we have learned that it can be more time consuming to revise_x000a_existing content (OpenStax Biology, Khan Academy) to meet our needs compared to creating_x000a_specific content ourselves."/>
    <s v="This was the same quality as textbooks, but in this case it was very easy to_x000a_navigate, I did not have to buy a book, and all the information I needed was_x000a_plainly stated; I did not have to fish through multiple sections of a textbook to_x000a_find what I needed to learn."/>
    <x v="0"/>
    <x v="1"/>
    <x v="1"/>
    <x v="0"/>
    <x v="0"/>
  </r>
  <r>
    <n v="237"/>
    <n v="6"/>
    <s v="Dee McKinney"/>
    <s v="East Georgia State College"/>
    <s v="The best part of the project, however, has been the strong collaboration between a member of the teaching faculty and a research librarian using an &quot;embedded librarian&quot; model. We have demonstrated this process at both the Teaching and Learning annual conference in Athens, as well as at the Critical Thinking Annual Conference here at East Georgia State College. "/>
    <s v="When students engage with the material, they do receive successful grades. Students, by their own admission, discussed this factor in emails and in course evaluations, with comments such as “I had unexpected things happen to me this semester, which meant I did not complete all the assignments.” "/>
    <s v="I really enjoyed the fact that I didn't have to purchase any books for this course, saved me lots of money. She provided all information needed. I also enjoyed the online content rather than a textbook, because it presented the material that students would be tested over."/>
    <x v="0"/>
    <x v="2"/>
    <x v="2"/>
    <x v="0"/>
    <x v="1"/>
  </r>
  <r>
    <n v="238"/>
    <n v="6"/>
    <s v="Thomas Gonzalez"/>
    <s v="Dalton State College"/>
    <s v="The ability to customize a textbook and provide it to students free of charge is very appealing.   The content and material can be tailored to your specific course while simultaneously removing barriers to student access.  When searching for course materials now, I will generally look for open source mathematics and computer science textbooks that provide the source."/>
    <s v="Many students and faculty complained about the pdf file being unwieldy (nearly 1000 pages).  As a result we split the pdf file into multiple files with each section in a separate file. "/>
    <s v="It was available on Georgia View and easy to use. It also lined up with every lecture making it easy to follow along"/>
    <x v="0"/>
    <x v="1"/>
    <x v="1"/>
    <x v="0"/>
    <x v="0"/>
  </r>
  <r>
    <n v="240"/>
    <n v="6"/>
    <s v="Dovile Budryte"/>
    <s v="Georgia Gwinnett College"/>
    <s v="Students were more engaged in class and were more likely to attend class lectures because the classes were more interactive (they included activities drawing on Open Educational Resources). Several students commented the activities helped them better understand the material, and kept the material interesting.  "/>
    <s v="In the future, we would incorporate more reflection essays and similar exercises about the activities to make certain students are able to connect the activities with the concepts/topics covered in the course.  "/>
    <s v="“The textbook was useful for the readings and studying for tests.”"/>
    <x v="1"/>
    <x v="1"/>
    <x v="1"/>
    <x v="0"/>
    <x v="1"/>
  </r>
  <r>
    <n v="241"/>
    <n v="6"/>
    <s v="Molly Smith"/>
    <s v="South Georgia State College"/>
    <s v="I also began to experiment with some of the active learning techniques that I intended to use during the semester of implementation. As one can see from the data in the supporting data file, DFW rates started to decrease at that point. "/>
    <s v="With our deadline approaching, we ended up using PDF versions of the text (which I had previously downloaded to provide to students via our LMS), which did not allow for the customization that CNX affords. That was our major challenge, which we overcame by asking that our work be hosted via GALILEO Repository."/>
    <s v="I like the fact that you can access the book on [a] computer or phone and do not have to carry it around always with you.” "/>
    <x v="0"/>
    <x v="0"/>
    <x v="0"/>
    <x v="0"/>
    <x v="1"/>
  </r>
  <r>
    <n v="242"/>
    <n v="6"/>
    <s v="Brian Pope"/>
    <s v="College of Coastal Georgia"/>
    <s v="In terms of transformative effects on my (Brian Pope’s) PSYC 1101 instruction, the audio and video content developed for this project gives me a degree of flexibility in terms of the delivery format I use (on-site, hybrid, completely on-line). It is a good foundation on which I can build additional content and web-based interactive exercises. I plan on making improvements to the PSYC 1101 course every semester."/>
    <s v="I also need to make a more concerted effort to get students to respond to_x000a_assessment materials in order to document improvements in learning outcomes. All of our_x000a_assessments (end-of-course surveys and pre/post-tests) are on-line and students are not_x000a_good about completing them. Assessments were not embedded in course grades for the_x000a_duration of this project and that was probably a mistake."/>
    <s v="Using this book saved me a lot of money. I am recommending this course to my_x000a_friends.”"/>
    <x v="0"/>
    <x v="0"/>
    <x v="0"/>
    <x v="0"/>
    <x v="0"/>
  </r>
  <r>
    <n v="243"/>
    <n v="6"/>
    <s v="Francis Flaherty"/>
    <s v="Valdosta State University"/>
    <s v="When the price of the textbook reached $350 we found that many of the students were not purchasing a copy, and their performance had decreased compared to previous years.  As a result we decided to adopt an open textbook."/>
    <s v="The University Physics textbook had one weakness which was that the problem sets in some chapters were not very comprehensive, and had a narrow range of difficulty. In order to address this Dr. Flaherty created additional physics problems."/>
    <s v="I liked not having to carry a heavy book with me when I flew home during the break. I could study and work out problems in my spare time."/>
    <x v="0"/>
    <x v="0"/>
    <x v="1"/>
    <x v="0"/>
    <x v="0"/>
  </r>
  <r>
    <n v="244"/>
    <n v="6"/>
    <s v="Thomas Harnden"/>
    <s v="Georgia Highlands College"/>
    <s v="Both science faculty and librarians are committed to continually exploring options regarding alternative education materials and activities that will lead to meaningful learning while simultaneously decrease the financial concerns of students."/>
    <s v="The largest lesson learned was to not only test the technology before implementing the course but also think about the possible implications of using that technology. Twitter was used first to engage students in exploring various topics in each unit. However, the restriction of 140 characters was frustrating for students. "/>
    <s v="I didn't even notice until after I read the syllabus that we would not require a text. I was not concerned for two reasons: 1- the material needed to be successful was provided 2- the material is reliable and confirmed science. There isn't always a need to pay for an over costly textbook."/>
    <x v="0"/>
    <x v="1"/>
    <x v="0"/>
    <x v="0"/>
    <x v="0"/>
  </r>
  <r>
    <n v="245"/>
    <n v="6"/>
    <s v="Martiana Sega"/>
    <s v="East Georgia State College"/>
    <s v="Any measures that will eliminate the financial burden and allow for more student independent study will be considered in the future courses I will teach."/>
    <s v="Some of the challenges faced were finding the supplemental videos that match the learning objectives; creation of the lecture slides; not finding OERs in the form of drawings or pictures to accompany the lectures."/>
    <s v="Using the free text book has saved me a lot of money that I can use towards other things like: paying rent, buying groceries, buying other supplies for school, etc. My favorite experience from using the free textbook would be when I am unable to answer a question that I have for my professor, I can go online and find my answer in the text book. "/>
    <x v="0"/>
    <x v="1"/>
    <x v="0"/>
    <x v="0"/>
    <x v="1"/>
  </r>
  <r>
    <n v="246"/>
    <n v="6"/>
    <s v="Samuel Cartwright"/>
    <s v="Fort Valley State University"/>
    <s v="This project had positive influence on our thinking in terms of teaching and learning. The process of using D2L to create materials and organize materials for students to learn has provided a foundation to build on."/>
    <s v="Finding videos online that were aligned with course content was sometimes challenging because we had to be sure examples followed the content covered. For example, for the Calculus for Business and Economics course, examples of derivatives for trigonometry in the openstax textbook were not needed because there was no trigonometry in the course content and many videos had many examples with the trigonometry content."/>
    <s v="I would watch the video again to try to get a better understanding of the lesson._x000a_The quality of the video in terms of the sound, visual, and content was very clear to my understanding."/>
    <x v="1"/>
    <x v="1"/>
    <x v="1"/>
    <x v="0"/>
    <x v="1"/>
  </r>
  <r>
    <n v="255"/>
    <n v="7"/>
    <s v="Barbara Hall"/>
    <s v="Georgia State University"/>
    <s v="We were broadened by the project and the skill set needed for visual design and making the text appealing to instructors and students alike."/>
    <s v="A main challenge that we faced in house was due to administrative hurdles in the first three times we applied for this ALG grant, much of which was due to the consolidation process that was happening in early 2016 between Georgia State University and Georgia Perimeter College (now consolidated).  "/>
    <s v="The etext is the best because it didn’t cost any money.  I have a very educated professor to show me how to use it, and it was a blessing for me that I did not have to buy another textbook."/>
    <x v="0"/>
    <x v="1"/>
    <x v="1"/>
    <x v="0"/>
    <x v="1"/>
  </r>
  <r>
    <n v="259"/>
    <n v="7"/>
    <s v="Colleen Knight"/>
    <s v="College of Coastal Georgia"/>
    <s v="We believe that part of the frustration experienced by students is that they expect the instructor to be able to help them, and this was often not the case with Top Hat.  Because of this, questions would require several days to answer. "/>
    <s v="Overall, the transition to Top Hat has not adversely affected students’ performance, but has brought about significant frustration in both students and instructors. Perhaps our student demographic is not yet ready to move to a completely electronic course material system. "/>
    <s v="Top Hat needs work, or to be cut. Find something else, or work with them to iron out the bugs."/>
    <x v="2"/>
    <x v="1"/>
    <x v="1"/>
    <x v="1"/>
    <x v="0"/>
  </r>
  <r>
    <n v="261"/>
    <n v="7"/>
    <s v="Lea Padgett"/>
    <s v="Armstrong State University"/>
    <s v="As veteran instructors, we know that the textbook is only one tool used by the students. We use classtime to enhance what the students could get on their own, as such, the differences between textbooks is not the highest contributor to student success... The difference with the Openstax text is that the students had the option to get the book at lower (for the hardcopy) or no cost. "/>
    <s v="Most of the difficulties we encountered were directly connected to the consolidation between Armstrong State University and Georgia Southern University that was announced right after we began the project. This consumed enormous amounts of faculty time and significant losses in support staff, such as the instructional designers on campus. "/>
    <s v="I honestly don't like the online textbook, I'd rather have a hard copy. I tend to learn better with a hard copy text."/>
    <x v="0"/>
    <x v="1"/>
    <x v="2"/>
    <x v="0"/>
    <x v="1"/>
  </r>
  <r>
    <n v="264"/>
    <n v="7"/>
    <s v="Hashim Saber"/>
    <s v="University of North Georgia"/>
    <s v="The use of WeBWorK to develop the homework and quizzes was thoughtful and allowed for ease of grading, supplementing the textbook homework and quizzes, and continued support and implementation for future courses. "/>
    <s v="By looking more closely at some of the homework problems developed in WeBWorK, we found some errors and things that needed to be improved. We also realized that we needed to put more time and effort to create problems that are compatible with the selected textbook. "/>
    <s v="The webwork was helpful in some cases, but it mostly just felt like busy work that I was constantly forgetting about due to the fact that it did not really have a set due date and there were so many problems essentially covering the same exact concepts with just some slight number changes here and there."/>
    <x v="0"/>
    <x v="1"/>
    <x v="1"/>
    <x v="0"/>
    <x v="1"/>
  </r>
  <r>
    <n v="268"/>
    <n v="7"/>
    <s v="Scott Flynn"/>
    <s v="Georgia Highlands College"/>
    <s v="Throughout the process of creating the textbook, we feel like we’ve been able to keep much of the same material as traditional textbooks, present it in an understandable way, and offer it in a format that students could easily access. "/>
    <s v="The biggest challenge was gathering the material itself. Unlike a few other transformation projects, there was no textbook or grouping of subject-specific materials already written that could be adopted. We ended up having to gather materials ourselves from various sources or simply write them outright. "/>
    <s v="The text book was well organized and easy to use and was well represented in class. I don’t think that any changes need to be made."/>
    <x v="0"/>
    <x v="1"/>
    <x v="1"/>
    <x v="0"/>
    <x v="0"/>
  </r>
  <r>
    <n v="270"/>
    <n v="7"/>
    <s v="Da'Mon Andrews"/>
    <s v="East Georgia State College"/>
    <s v="Overall the project was a success. Student outcomes were better than those of prior semesters and consistent with those of non-ALG courses during the implementation period. Based on this project, we have optimism that no-cost course materials can provide significant cost savings to students without diminishing course success rates."/>
    <s v="An additional complication arose when trying to make multiple copies of the [MATH 0989] course in the online learning platform for multiple sections as each section had to have its own set of links. A less frustrating alternative is just to provide students with the same username that use for D2L and allow them to log into MyOpenMath.com directly."/>
    <s v="The free course materials were a great bonus to the class. I didn't have to worry about finding, ordering and purchasing a book."/>
    <x v="0"/>
    <x v="0"/>
    <x v="0"/>
    <x v="0"/>
    <x v="0"/>
  </r>
  <r>
    <n v="272"/>
    <n v="7"/>
    <s v="Jason Allard"/>
    <s v="Valdosta State University"/>
    <s v="It involved more original authorship by the principle investigators than originally intended.  However, this did allow for a resource that is more aligned with how the lecture material is presented.  As one student in the course stated in fall 2017: “… the textbook reads like you talk.&quot;"/>
    <s v="...if something similar was done in the future for another course, it would have to involve more faculty participants.  The creation of a textbook from hundreds of independent internet resources weaved together by the writing of the PIs is a far more time consuming project than the adoption of an OpenStax textbook."/>
    <s v="The textbook really helped me.  I used it before the exam to study what I didn’t understand from class."/>
    <x v="0"/>
    <x v="1"/>
    <x v="1"/>
    <x v="0"/>
    <x v="1"/>
  </r>
  <r>
    <n v="274"/>
    <n v="8"/>
    <s v="Larry Gibson"/>
    <s v="University of North Georgia"/>
    <s v="I had several colleagues who also teach A&amp;P waiting for the results of me using the free OpenStax textbook to help them decide if they would like to utilize the same textbook, especially since I have developed comprehensive PowerPoints and a test bank for the text. I think several will soon adopt the textbook for their respective A&amp;P courses, thus helping financially many more UNG students to obtain their educational goals."/>
    <s v="...some students did find using a digital based textbook somewhat a challenge as they had been accustomed to using a hard copy textbook. "/>
    <s v="I loved the book itself, but I am terrible at reading online. I ended up purchasing the textbook and had no problem what-so-ever reading it."/>
    <x v="0"/>
    <x v="0"/>
    <x v="1"/>
    <x v="0"/>
    <x v="0"/>
  </r>
  <r>
    <n v="276"/>
    <n v="8"/>
    <s v="Christopher Ward"/>
    <s v="Clayton State University"/>
    <s v="The two instructors who took part in this project will continue to use the new textbook for all future online and face-to-face classes. Other full-time faculty are being encouraged to adopt the new textbook as well."/>
    <s v="Above all, having a free book available eliminated the problem of students not having a textbook for the course. However, as is usually the case, getting students to read the book was still a challenge."/>
    <s v="This book made lessons easier. Learning with free books made it easier to focus on my education instead of student loans."/>
    <x v="0"/>
    <x v="0"/>
    <x v="1"/>
    <x v="0"/>
    <x v="0"/>
  </r>
  <r>
    <n v="277"/>
    <n v="8"/>
    <s v="Scott Kersey"/>
    <s v="Georgia Southern University"/>
    <s v="Our overall conclusion is that the effectiveness of our OER classes were as_x000a_effective as classes using traditional materials, but probably no better._x000a_The benefit therefore comes in other ways: costs, ease of use,_x000a_adaptability."/>
    <s v="One hurdle to overcome was the installation of WeBWorK – although we have been using it for years on an external server, the university required that we comply to new security standards. To overcome this, we worked with the Provost and ITS to install WeBWorK on university computers. This_x000a_installation will improve sustainability of our project."/>
    <s v="The homework being free, as well as allowing multiple attempts, taught me how to solve problems more confidently. The layout of the notes was extremely neat and made focusing on the main points a breeze!"/>
    <x v="0"/>
    <x v="1"/>
    <x v="1"/>
    <x v="0"/>
    <x v="0"/>
  </r>
  <r>
    <n v="279"/>
    <n v="8"/>
    <s v="David Dorrell"/>
    <s v="Georgia Gwinnett College"/>
    <s v="Without question the cost burden of attending Introduction to Human Geography at Georgia Gwinnett college has been reduced.  This goal was perhaps the easiest to meet in that it did not require that the material be of similar quality as the material that was replaced.  Fortunately, as other parts of this document will show, the quality of the new material was sufficient for this course. "/>
    <s v="The reality is that much of what is assigned to students is, irrespective of its source, simply not read.  If that is going to be the case, at least they shouldn’t be impoverished in the process.  Perhaps the diffusion of open textbooks will be a force for promoting reading on campus."/>
    <s v="I liked using the online texts from this course because it was simple and easy to use and access."/>
    <x v="1"/>
    <x v="1"/>
    <x v="0"/>
    <x v="0"/>
    <x v="0"/>
  </r>
  <r>
    <n v="280"/>
    <n v="8"/>
    <s v="Hongjie Wang"/>
    <s v="Armstrong State University"/>
    <s v="Because this class is the first history course taught at Armstrong adopting free online sources, it has served as a replicable model for the rest of the faculty in the History Department. Quite a few faculty expressed interests in adopting affordable learning style in their own different classes to lower the cost of textbooks and promote classroom teaching."/>
    <s v="More short pieces of readings on the topics, instead of long texts... would be more accessible to students who could do the readings in more details and make more proper comparisons. "/>
    <m/>
    <x v="0"/>
    <x v="0"/>
    <x v="0"/>
    <x v="0"/>
    <x v="0"/>
  </r>
  <r>
    <n v="281"/>
    <n v="8"/>
    <s v="Federica Goldoni"/>
    <s v="Georgia Gwinnett College"/>
    <s v="The new material reflects more closely the needs, interests, and challenges of our unique and highly diverse student body, more so than any commercial textbook for introductory Spanish."/>
    <s v="Students remain motivationally challenged and find it difficult to complete daily homework_x000a_assignments and submit them on time."/>
    <s v="The Quizlet platform is the most helpful online source for learning in my opinion. The flash cards and quizzes are_x000a_very good quality and they make it easy to learn the vocabulary in a quick and fun way."/>
    <x v="0"/>
    <x v="0"/>
    <x v="0"/>
    <x v="0"/>
    <x v="1"/>
  </r>
  <r>
    <n v="283"/>
    <n v="8"/>
    <s v="Amanda Rees"/>
    <s v="Columbus State University"/>
    <s v="The new texts and the move to flipping the classroom impacted instruction dramatically as we learned to create effective applications that allowed students to succeed."/>
    <s v="Physical and human geography, the subject matter of World Regional Geography, changes very quickly. A brief survey of recent changes might include Brexit, the Russian invasion of the Crimea, and the dramatic loss of polar sea ice. Therefore, geography textbooks are often significantly out of date by the time they go to press. The book we selected for this class is a digital version that can be readily updated as change occur. "/>
    <s v="It was easier to study because she gave us exactly what we needed."/>
    <x v="0"/>
    <x v="0"/>
    <x v="0"/>
    <x v="0"/>
    <x v="1"/>
  </r>
  <r>
    <n v="285"/>
    <n v="8"/>
    <s v="Constantin Ogloblin"/>
    <s v="Georgia Southern University"/>
    <s v="We view this project as only the beginning of a much broader and longer endeavor of continuous development of customized high-quality, low-cost materials for this course and, possibly, other courses offered by the Department."/>
    <s v="Our experience has also shown that for a project as large and ambitious as ours, the amount of_x000a_compensation that is about equivalent to one course relief per team member (which is currently_x000a_the case) is far from adequate. Our suggestion for the future ALG grants is to lift the $5,000 per_x000a_team member restriction on project funding and provide it based on the actual volume of work_x000a_needed."/>
    <s v="Over the course of my college career, I have worked to pay for my college textbooks. I only_x000a_make minimum wage at my on campus job so every semester I am hit hard financially with the_x000a_cost of college textbooks. It was such a relief to find out that I didn't have to pay for a textbook_x000a_for a class that was not even in my major. I really appreciate the fact that I did not have to pay_x000a_for an overpriced textbook or an access code for this class."/>
    <x v="0"/>
    <x v="0"/>
    <x v="0"/>
    <x v="0"/>
    <x v="1"/>
  </r>
  <r>
    <n v="291"/>
    <n v="8"/>
    <s v="Mark Kunkel"/>
    <s v="University of West Georgia"/>
    <s v="...overall the lesson learned was that it is worth what it costs to try to level the playing field for students, and to facilitate at a minimum their access to affordable learning materials. It was certainly worth the effort. "/>
    <s v="I have been discouraged at students’ indifference to the free and helpful materials. It was Thomas Paine who observed, “What we obtain too cheap, we esteem too lightly.” I was surprised and astonished and a little wounded at students’ use (nonuse!) of the new chapters."/>
    <s v="Overall it was great and really helped with finances."/>
    <x v="0"/>
    <x v="0"/>
    <x v="0"/>
    <x v="0"/>
    <x v="1"/>
  </r>
  <r>
    <n v="292"/>
    <n v="8"/>
    <s v="Loleta Sartin"/>
    <s v="Middle Georgia State University"/>
    <s v="The process was extremely gratifying. To read and hear the students’ responses to the Open Education Resources made the time commitment worthwhile… as we modeled for faculty the ease of using OERs, more faculty have adopted OERs. We did not want to try to force anyone to utilize OERs, but by paving the way and discussing the positive outcomes faculty have begun eliminating traditional textbooks in their courses."/>
    <s v="With a textbook students can read ahead, however we did not release all resources in the beginning of the semester so students could not work ahead if they desired. In the future, we will give the students access to the materials so they can view, read, engage in a timeframe that is most_x000a_conducive to their time respective schedule. "/>
    <s v="I appreciated the fact that as a major, the education department really took charge in helping_x000a_the students of Middle Georgia because they understand most of us are in school and work fulltime,_x000a_as well. Although that is stressful within itself, saving as little as five dollars and as much_x000a_as a hundred dollars really makes that much more of a difference."/>
    <x v="0"/>
    <x v="1"/>
    <x v="0"/>
    <x v="0"/>
    <x v="1"/>
  </r>
  <r>
    <n v="294"/>
    <n v="8"/>
    <s v="Thomas Anderson"/>
    <s v="Georgia State University"/>
    <s v="Students absolutely enjoy not having to pay for a $200 book, and their performance in this class is on par with how they perform in my other classes."/>
    <s v="It really comes down to putting in the time to do the research, writing, and programming, since this was for an online class."/>
    <s v="I would like to say that I really enjoyed your class and the amazing amount of knowledge that I gained."/>
    <x v="0"/>
    <x v="0"/>
    <x v="1"/>
    <x v="0"/>
    <x v="1"/>
  </r>
  <r>
    <n v="296"/>
    <n v="8"/>
    <s v="Ching-Yu Huang"/>
    <s v="University of North Georgia"/>
    <s v="Among the survey responses, numerous students expressed the features they liked the most for this e-textbook are the embedded questions, crossword puzzles, videos and photographs in the learning modules. Students felt these questions and exercises helping them understand the materials better. [The] interactive Softchalk eBook promoted student engagement and learning. "/>
    <s v="We did feel that it required more time and several training workshops for faculty members to be fully familiar with and comfortable to navigate the Softchalk learning modules and… D2L. "/>
    <s v="Overall I enjoyed using the ebook. It saved me money, it saved my back from carrying around a heavy_x000a_cumbersome textbook, and it helped me to study for the tests faster because the modules were shorter than the usual chapters in a textbook."/>
    <x v="0"/>
    <x v="0"/>
    <x v="0"/>
    <x v="0"/>
    <x v="1"/>
  </r>
  <r>
    <n v="300"/>
    <n v="8"/>
    <s v="Jayme Feagin"/>
    <s v="Georgia Highlands College"/>
    <s v="Although current part-timers are not required to use The American Yawp and all of the accompanying OER resources, we hope that many of them will move to it voluntarily. Even if some don't, we still believe that our project will benefit many GHC students and will collectively save them enough money to have made the grant worthwhile."/>
    <s v="The online textbook, The American Yawp, had proven to be a useful starting point for this OER transformation, but the SMEs did note some issues with the text itself, namely that it was missing global context for American History… In face-to-face classes, instructors could easily add these dimensions to their lectures, but it proved more difficult online.    "/>
    <s v="Using a free textbook was a breath of fresh air. Pearson and others charging huge amounts for online versions of their textbooks is highway robbery, and I hope more courses use cheaper options like American Yawp."/>
    <x v="0"/>
    <x v="1"/>
    <x v="2"/>
    <x v="0"/>
    <x v="1"/>
  </r>
  <r>
    <n v="302"/>
    <n v="8"/>
    <s v="Lei Li"/>
    <s v="Kennesaw State University"/>
    <s v="Students’ opinions on learning [materials] we created are overwhelmingly positive. Our assessment data shows that, in majority of the section where the no-cost learning materials were implemented, students’ performance is either neutral or better comparing to students’ performance in previously taught sections using [commercial] textbooks. "/>
    <s v="Some sources I used in class were not available when modules were covered. Most of them were YouTube videos that demonstrated latest attacks. The videos were removed by YouTube. The lesson learned is to use only reputable YouTube channels.   (Svetlana Peltsverger)"/>
    <s v="The presented readings combined with the learning modules was almost always enough for me to gain a solid grasp of the current topic. Whenever more materials were required, the information in the module was at least enough to help me seek out the additional free materials I needed for myself."/>
    <x v="0"/>
    <x v="1"/>
    <x v="1"/>
    <x v="0"/>
    <x v="1"/>
  </r>
  <r>
    <n v="304"/>
    <n v="8"/>
    <s v="Sarah Tesar"/>
    <s v="Georgia Highlands College"/>
    <s v="The OpenStax textbook and ancillary materials had a positive impact on instruction. Instructors of record were able to direct students to videos on difficult topics, and create videos during the semester on topics their students were struggling with."/>
    <s v="While the students appreciated the ancillary materials we created, many commented they_x000a_wanted additional videos covering various concepts. However, we were not able to keep up_x000a_with student demand because the sheer volume of materials that we created for this project_x000a_was daunting."/>
    <s v="The videos were well thought out and very informative. Having the freedom to rewind and_x000a_focus on core material is a huge bonus and allows me to grasp concepts better."/>
    <x v="0"/>
    <x v="1"/>
    <x v="0"/>
    <x v="0"/>
    <x v="0"/>
  </r>
  <r>
    <n v="308"/>
    <n v="8"/>
    <s v="Teresa Adams"/>
    <s v="Georgia State University"/>
    <s v="The most significant outcome of the project was a 70% reduction in cost for_x000a_students enrolled in CIS 2010. Prior to Fall semester of 2017, the required textbook for CIS 2010 was $115 per student. Upon the implementation of the OER and other_x000a_minimally‐priced materials, the course materials cost was reduced to $35 per student."/>
    <s v="A small percentage students viewed the use of online learning materials as hindrance to learning. These students conveyed a preference for using printed material rather than online material."/>
    <s v="This class proves an expensive textbook is not essential to learning. The online activities_x000a_enriched my understanding of the material far more than reading a textbook ever could."/>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1">
  <location ref="A2:B6" firstHeaderRow="1" firstDataRow="1" firstDataCol="1"/>
  <pivotFields count="12">
    <pivotField dataField="1" showAll="0"/>
    <pivotField showAll="0"/>
    <pivotField showAll="0"/>
    <pivotField showAll="0"/>
    <pivotField showAll="0"/>
    <pivotField showAll="0"/>
    <pivotField showAll="0"/>
    <pivotField axis="axisRow" showAll="0" sortType="descending">
      <items count="4">
        <item x="0"/>
        <item x="1"/>
        <item x="2"/>
        <item t="default"/>
      </items>
    </pivotField>
    <pivotField showAll="0">
      <items count="4">
        <item x="2"/>
        <item x="1"/>
        <item x="0"/>
        <item t="default"/>
      </items>
    </pivotField>
    <pivotField showAll="0"/>
    <pivotField showAll="0"/>
    <pivotField showAll="0"/>
  </pivotFields>
  <rowFields count="1">
    <field x="7"/>
  </rowFields>
  <rowItems count="4">
    <i>
      <x/>
    </i>
    <i>
      <x v="1"/>
    </i>
    <i>
      <x v="2"/>
    </i>
    <i t="grand">
      <x/>
    </i>
  </rowItems>
  <colItems count="1">
    <i/>
  </colItems>
  <dataFields count="1">
    <dataField name="Count of #" fld="0" subtotal="count" baseField="7" baseItem="0"/>
  </dataFields>
  <chartFormats count="4">
    <chartFormat chart="3" format="11" series="1">
      <pivotArea type="data" outline="0" fieldPosition="0">
        <references count="1">
          <reference field="4294967294" count="1" selected="0">
            <x v="0"/>
          </reference>
        </references>
      </pivotArea>
    </chartFormat>
    <chartFormat chart="3" format="12">
      <pivotArea type="data" outline="0" fieldPosition="0">
        <references count="2">
          <reference field="4294967294" count="1" selected="0">
            <x v="0"/>
          </reference>
          <reference field="7" count="1" selected="0">
            <x v="0"/>
          </reference>
        </references>
      </pivotArea>
    </chartFormat>
    <chartFormat chart="3" format="13">
      <pivotArea type="data" outline="0" fieldPosition="0">
        <references count="2">
          <reference field="4294967294" count="1" selected="0">
            <x v="0"/>
          </reference>
          <reference field="7" count="1" selected="0">
            <x v="1"/>
          </reference>
        </references>
      </pivotArea>
    </chartFormat>
    <chartFormat chart="3" format="14">
      <pivotArea type="data" outline="0" fieldPosition="0">
        <references count="2">
          <reference field="4294967294" count="1" selected="0">
            <x v="0"/>
          </reference>
          <reference field="7"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5"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2">
  <location ref="A29:B32" firstHeaderRow="1" firstDataRow="1" firstDataCol="1"/>
  <pivotFields count="12">
    <pivotField dataField="1" showAll="0"/>
    <pivotField showAll="0"/>
    <pivotField showAll="0"/>
    <pivotField showAll="0"/>
    <pivotField showAll="0"/>
    <pivotField showAll="0"/>
    <pivotField showAll="0"/>
    <pivotField showAll="0"/>
    <pivotField showAll="0"/>
    <pivotField showAll="0"/>
    <pivotField showAll="0"/>
    <pivotField axis="axisRow" showAll="0" sortType="descending">
      <items count="3">
        <item n="Yes" x="1"/>
        <item n="No" x="0"/>
        <item t="default"/>
      </items>
    </pivotField>
  </pivotFields>
  <rowFields count="1">
    <field x="11"/>
  </rowFields>
  <rowItems count="3">
    <i>
      <x/>
    </i>
    <i>
      <x v="1"/>
    </i>
    <i t="grand">
      <x/>
    </i>
  </rowItems>
  <colItems count="1">
    <i/>
  </colItems>
  <dataFields count="1">
    <dataField name="Count of #" fld="0" subtotal="count" baseField="11" baseItem="0"/>
  </dataFields>
  <chartFormats count="3">
    <chartFormat chart="1" format="3" series="1">
      <pivotArea type="data" outline="0" fieldPosition="0">
        <references count="1">
          <reference field="4294967294" count="1" selected="0">
            <x v="0"/>
          </reference>
        </references>
      </pivotArea>
    </chartFormat>
    <chartFormat chart="1" format="4">
      <pivotArea type="data" outline="0" fieldPosition="0">
        <references count="2">
          <reference field="4294967294" count="1" selected="0">
            <x v="0"/>
          </reference>
          <reference field="11" count="1" selected="0">
            <x v="0"/>
          </reference>
        </references>
      </pivotArea>
    </chartFormat>
    <chartFormat chart="1" format="5">
      <pivotArea type="data" outline="0" fieldPosition="0">
        <references count="2">
          <reference field="4294967294" count="1" selected="0">
            <x v="0"/>
          </reference>
          <reference field="11" count="1" selected="0">
            <x v="1"/>
          </reference>
        </references>
      </pivotArea>
    </chartFormat>
  </chartFormats>
  <pivotTableStyleInfo name="PivotStyleLight2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4"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2">
  <location ref="A23:B26" firstHeaderRow="1" firstDataRow="1" firstDataCol="1"/>
  <pivotFields count="12">
    <pivotField dataField="1" showAll="0"/>
    <pivotField showAll="0"/>
    <pivotField showAll="0"/>
    <pivotField showAll="0"/>
    <pivotField showAll="0"/>
    <pivotField showAll="0"/>
    <pivotField showAll="0"/>
    <pivotField showAll="0"/>
    <pivotField showAll="0"/>
    <pivotField showAll="0"/>
    <pivotField axis="axisRow" showAll="0" sortType="descending">
      <items count="3">
        <item n="Yes" x="0"/>
        <item n="No" x="1"/>
        <item t="default"/>
      </items>
    </pivotField>
    <pivotField showAll="0"/>
  </pivotFields>
  <rowFields count="1">
    <field x="10"/>
  </rowFields>
  <rowItems count="3">
    <i>
      <x/>
    </i>
    <i>
      <x v="1"/>
    </i>
    <i t="grand">
      <x/>
    </i>
  </rowItems>
  <colItems count="1">
    <i/>
  </colItems>
  <dataFields count="1">
    <dataField name="Count of #" fld="0" subtotal="count" baseField="10" baseItem="0"/>
  </dataFields>
  <chartFormats count="3">
    <chartFormat chart="1" format="3" series="1">
      <pivotArea type="data" outline="0" fieldPosition="0">
        <references count="1">
          <reference field="4294967294" count="1" selected="0">
            <x v="0"/>
          </reference>
        </references>
      </pivotArea>
    </chartFormat>
    <chartFormat chart="1" format="4">
      <pivotArea type="data" outline="0" fieldPosition="0">
        <references count="2">
          <reference field="4294967294" count="1" selected="0">
            <x v="0"/>
          </reference>
          <reference field="10" count="1" selected="0">
            <x v="0"/>
          </reference>
        </references>
      </pivotArea>
    </chartFormat>
    <chartFormat chart="1" format="5">
      <pivotArea type="data" outline="0" fieldPosition="0">
        <references count="2">
          <reference field="4294967294" count="1" selected="0">
            <x v="0"/>
          </reference>
          <reference field="10" count="1" selected="0">
            <x v="1"/>
          </reference>
        </references>
      </pivotArea>
    </chartFormat>
  </chart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3"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4">
  <location ref="A16:B20" firstHeaderRow="1" firstDataRow="1" firstDataCol="1"/>
  <pivotFields count="12">
    <pivotField dataField="1" showAll="0"/>
    <pivotField showAll="0"/>
    <pivotField showAll="0"/>
    <pivotField showAll="0"/>
    <pivotField showAll="0"/>
    <pivotField showAll="0"/>
    <pivotField showAll="0"/>
    <pivotField showAll="0"/>
    <pivotField showAll="0"/>
    <pivotField axis="axisRow" showAll="0" sortType="descending">
      <items count="4">
        <item x="0"/>
        <item x="1"/>
        <item x="2"/>
        <item t="default"/>
      </items>
    </pivotField>
    <pivotField showAll="0"/>
    <pivotField showAll="0"/>
  </pivotFields>
  <rowFields count="1">
    <field x="9"/>
  </rowFields>
  <rowItems count="4">
    <i>
      <x/>
    </i>
    <i>
      <x v="1"/>
    </i>
    <i>
      <x v="2"/>
    </i>
    <i t="grand">
      <x/>
    </i>
  </rowItems>
  <colItems count="1">
    <i/>
  </colItems>
  <dataFields count="1">
    <dataField name="Count of #" fld="0" subtotal="count" baseField="9" baseItem="0"/>
  </dataFields>
  <chartFormats count="4">
    <chartFormat chart="1" format="3" series="1">
      <pivotArea type="data" outline="0" fieldPosition="0">
        <references count="1">
          <reference field="4294967294" count="1" selected="0">
            <x v="0"/>
          </reference>
        </references>
      </pivotArea>
    </chartFormat>
    <chartFormat chart="1" format="4">
      <pivotArea type="data" outline="0" fieldPosition="0">
        <references count="2">
          <reference field="4294967294" count="1" selected="0">
            <x v="0"/>
          </reference>
          <reference field="9" count="1" selected="0">
            <x v="0"/>
          </reference>
        </references>
      </pivotArea>
    </chartFormat>
    <chartFormat chart="1" format="5">
      <pivotArea type="data" outline="0" fieldPosition="0">
        <references count="2">
          <reference field="4294967294" count="1" selected="0">
            <x v="0"/>
          </reference>
          <reference field="9" count="1" selected="0">
            <x v="1"/>
          </reference>
        </references>
      </pivotArea>
    </chartFormat>
    <chartFormat chart="1" format="6">
      <pivotArea type="data" outline="0" fieldPosition="0">
        <references count="2">
          <reference field="4294967294" count="1" selected="0">
            <x v="0"/>
          </reference>
          <reference field="9" count="1" selected="0">
            <x v="2"/>
          </reference>
        </references>
      </pivotArea>
    </chartFormat>
  </chartFormats>
  <pivotTableStyleInfo name="PivotStyleLight1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1"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8">
  <location ref="A9:B13" firstHeaderRow="1" firstDataRow="1" firstDataCol="1"/>
  <pivotFields count="12">
    <pivotField dataField="1" showAll="0"/>
    <pivotField showAll="0"/>
    <pivotField showAll="0"/>
    <pivotField showAll="0"/>
    <pivotField showAll="0"/>
    <pivotField showAll="0"/>
    <pivotField showAll="0"/>
    <pivotField showAll="0"/>
    <pivotField axis="axisRow" showAll="0" sortType="descending">
      <items count="4">
        <item x="0"/>
        <item x="1"/>
        <item x="2"/>
        <item t="default"/>
      </items>
    </pivotField>
    <pivotField showAll="0"/>
    <pivotField showAll="0"/>
    <pivotField showAll="0"/>
  </pivotFields>
  <rowFields count="1">
    <field x="8"/>
  </rowFields>
  <rowItems count="4">
    <i>
      <x/>
    </i>
    <i>
      <x v="1"/>
    </i>
    <i>
      <x v="2"/>
    </i>
    <i t="grand">
      <x/>
    </i>
  </rowItems>
  <colItems count="1">
    <i/>
  </colItems>
  <dataFields count="1">
    <dataField name="Count of #" fld="0" subtotal="count" baseField="8" baseItem="0"/>
  </dataFields>
  <chartFormats count="4">
    <chartFormat chart="1" format="7" series="1">
      <pivotArea type="data" outline="0" fieldPosition="0">
        <references count="1">
          <reference field="4294967294" count="1" selected="0">
            <x v="0"/>
          </reference>
        </references>
      </pivotArea>
    </chartFormat>
    <chartFormat chart="1" format="8">
      <pivotArea type="data" outline="0" fieldPosition="0">
        <references count="2">
          <reference field="4294967294" count="1" selected="0">
            <x v="0"/>
          </reference>
          <reference field="8" count="1" selected="0">
            <x v="0"/>
          </reference>
        </references>
      </pivotArea>
    </chartFormat>
    <chartFormat chart="1" format="9">
      <pivotArea type="data" outline="0" fieldPosition="0">
        <references count="2">
          <reference field="4294967294" count="1" selected="0">
            <x v="0"/>
          </reference>
          <reference field="8" count="1" selected="0">
            <x v="1"/>
          </reference>
        </references>
      </pivotArea>
    </chartFormat>
    <chartFormat chart="1" format="10">
      <pivotArea type="data" outline="0" fieldPosition="0">
        <references count="2">
          <reference field="4294967294" count="1" selected="0">
            <x v="0"/>
          </reference>
          <reference field="8" count="1" selected="0">
            <x v="2"/>
          </reference>
        </references>
      </pivotArea>
    </chartFormat>
  </chartFormat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e1" displayName="Table1" ref="A2:L38" totalsRowCount="1">
  <autoFilter ref="A2:L37"/>
  <sortState ref="A3:M37">
    <sortCondition ref="A2:A37"/>
  </sortState>
  <tableColumns count="12">
    <tableColumn id="1" name="#"/>
    <tableColumn id="20" name="Rd. "/>
    <tableColumn id="2" name="Lead"/>
    <tableColumn id="7" name="SavingsPer" totalsRowLabel="Total" dataDxfId="14"/>
    <tableColumn id="6" name="ReportStudents" totalsRowFunction="custom" totalsRowDxfId="4" dataCellStyle="Comma">
      <totalsRowFormula>SUM(E3:E37)</totalsRowFormula>
    </tableColumn>
    <tableColumn id="9" name="ReportTotalSaved" totalsRowFunction="custom" dataDxfId="13" totalsRowDxfId="3">
      <calculatedColumnFormula>PRODUCT(D3,E3)</calculatedColumnFormula>
      <totalsRowFormula>SUM(F3:F37)</totalsRowFormula>
    </tableColumn>
    <tableColumn id="3" name="Institution"/>
    <tableColumn id="18" name="Perceptions" dataDxfId="12" totalsRowDxfId="2"/>
    <tableColumn id="17" name="Outcomes" dataDxfId="11" totalsRowDxfId="1"/>
    <tableColumn id="4" name="Retention/DFW" dataDxfId="10" totalsRowDxfId="0"/>
    <tableColumn id="15" name="Use resources/OER again"/>
    <tableColumn id="16" name="Research / Presentation"/>
  </tableColumns>
  <tableStyleInfo name="TableStyleLight8" showFirstColumn="0" showLastColumn="0" showRowStripes="1" showColumnStripes="0"/>
</table>
</file>

<file path=xl/tables/table2.xml><?xml version="1.0" encoding="utf-8"?>
<table xmlns="http://schemas.openxmlformats.org/spreadsheetml/2006/main" id="5" name="Table5" displayName="Table5" ref="A3:E6" totalsRowShown="0">
  <autoFilter ref="A3:E6"/>
  <tableColumns count="5">
    <tableColumn id="1" name="#" dataDxfId="44"/>
    <tableColumn id="2" name="Round" dataDxfId="43"/>
    <tableColumn id="3" name="Quote Source" dataDxfId="42"/>
    <tableColumn id="4" name="Institution" dataDxfId="41"/>
    <tableColumn id="5" name="Quote" dataDxfId="40"/>
  </tableColumns>
  <tableStyleInfo name="TableStyleLight9" showFirstColumn="0" showLastColumn="0" showRowStripes="1" showColumnStripes="0"/>
</table>
</file>

<file path=xl/tables/table3.xml><?xml version="1.0" encoding="utf-8"?>
<table xmlns="http://schemas.openxmlformats.org/spreadsheetml/2006/main" id="7" name="Table7" displayName="Table7" ref="A14:E16" totalsRowShown="0">
  <autoFilter ref="A14:E16"/>
  <tableColumns count="5">
    <tableColumn id="1" name="#" dataDxfId="39"/>
    <tableColumn id="2" name="Round" dataDxfId="38"/>
    <tableColumn id="3" name="Quote Source" dataDxfId="37"/>
    <tableColumn id="4" name="Institution" dataDxfId="36"/>
    <tableColumn id="5" name="Quote" dataDxfId="35"/>
  </tableColumns>
  <tableStyleInfo name="TableStyleLight12" showFirstColumn="0" showLastColumn="0" showRowStripes="1" showColumnStripes="0"/>
</table>
</file>

<file path=xl/tables/table4.xml><?xml version="1.0" encoding="utf-8"?>
<table xmlns="http://schemas.openxmlformats.org/spreadsheetml/2006/main" id="8" name="Table8" displayName="Table8" ref="A19:E24" totalsRowShown="0">
  <autoFilter ref="A19:E24"/>
  <tableColumns count="5">
    <tableColumn id="1" name="#" dataDxfId="34"/>
    <tableColumn id="2" name="Round" dataDxfId="33"/>
    <tableColumn id="3" name="Quote Source" dataDxfId="32"/>
    <tableColumn id="4" name="Institution" dataDxfId="31"/>
    <tableColumn id="5" name="Quote" dataDxfId="30"/>
  </tableColumns>
  <tableStyleInfo name="TableStyleLight13" showFirstColumn="0" showLastColumn="0" showRowStripes="1" showColumnStripes="0"/>
</table>
</file>

<file path=xl/tables/table5.xml><?xml version="1.0" encoding="utf-8"?>
<table xmlns="http://schemas.openxmlformats.org/spreadsheetml/2006/main" id="9" name="Table9" displayName="Table9" ref="A27:E30" totalsRowShown="0">
  <autoFilter ref="A27:E30"/>
  <tableColumns count="5">
    <tableColumn id="1" name="#" dataDxfId="29"/>
    <tableColumn id="2" name="Round" dataDxfId="28"/>
    <tableColumn id="3" name="Quote Source" dataDxfId="27"/>
    <tableColumn id="4" name="Institution" dataDxfId="26"/>
    <tableColumn id="5" name="Quote" dataDxfId="25"/>
  </tableColumns>
  <tableStyleInfo name="TableStyleMedium7" showFirstColumn="0" showLastColumn="0" showRowStripes="1" showColumnStripes="0"/>
</table>
</file>

<file path=xl/tables/table6.xml><?xml version="1.0" encoding="utf-8"?>
<table xmlns="http://schemas.openxmlformats.org/spreadsheetml/2006/main" id="10" name="Table10" displayName="Table10" ref="A33:E35" totalsRowShown="0">
  <autoFilter ref="A33:E35"/>
  <tableColumns count="5">
    <tableColumn id="1" name="#" dataDxfId="24"/>
    <tableColumn id="2" name="Round" dataDxfId="23"/>
    <tableColumn id="3" name="Quote Source" dataDxfId="22"/>
    <tableColumn id="4" name="Institution" dataDxfId="21"/>
    <tableColumn id="5" name="Quote" dataDxfId="20"/>
  </tableColumns>
  <tableStyleInfo name="TableStyleMedium2" showFirstColumn="0" showLastColumn="0" showRowStripes="1" showColumnStripes="0"/>
</table>
</file>

<file path=xl/tables/table7.xml><?xml version="1.0" encoding="utf-8"?>
<table xmlns="http://schemas.openxmlformats.org/spreadsheetml/2006/main" id="6" name="Table6" displayName="Table6" ref="A9:E11" totalsRowShown="0">
  <autoFilter ref="A9:E11"/>
  <tableColumns count="5">
    <tableColumn id="1" name="#" dataDxfId="19"/>
    <tableColumn id="2" name="Round" dataDxfId="18"/>
    <tableColumn id="3" name="Quote Source" dataDxfId="17"/>
    <tableColumn id="4" name="Institution" dataDxfId="16"/>
    <tableColumn id="5" name="Quote" dataDxfId="15"/>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election activeCell="C3" sqref="C3"/>
    </sheetView>
  </sheetViews>
  <sheetFormatPr defaultRowHeight="15" x14ac:dyDescent="0.25"/>
  <cols>
    <col min="1" max="1" width="13.140625" customWidth="1"/>
    <col min="2" max="3" width="13.7109375" customWidth="1"/>
  </cols>
  <sheetData>
    <row r="1" spans="1:3" x14ac:dyDescent="0.25">
      <c r="A1" s="15"/>
      <c r="B1" s="10" t="s">
        <v>76</v>
      </c>
      <c r="C1" s="10"/>
    </row>
    <row r="2" spans="1:3" x14ac:dyDescent="0.25">
      <c r="A2" s="6" t="s">
        <v>83</v>
      </c>
      <c r="B2" t="s">
        <v>85</v>
      </c>
      <c r="C2" t="s">
        <v>86</v>
      </c>
    </row>
    <row r="3" spans="1:3" x14ac:dyDescent="0.25">
      <c r="A3" s="7" t="s">
        <v>79</v>
      </c>
      <c r="B3" s="8">
        <v>31</v>
      </c>
      <c r="C3" s="9">
        <f>B3/B6</f>
        <v>0.88571428571428568</v>
      </c>
    </row>
    <row r="4" spans="1:3" x14ac:dyDescent="0.25">
      <c r="A4" s="7" t="s">
        <v>80</v>
      </c>
      <c r="B4" s="8">
        <v>3</v>
      </c>
      <c r="C4" s="9">
        <f>B4/B6</f>
        <v>8.5714285714285715E-2</v>
      </c>
    </row>
    <row r="5" spans="1:3" x14ac:dyDescent="0.25">
      <c r="A5" s="7" t="s">
        <v>81</v>
      </c>
      <c r="B5" s="8">
        <v>1</v>
      </c>
      <c r="C5" s="9">
        <f>B5/B6</f>
        <v>2.8571428571428571E-2</v>
      </c>
    </row>
    <row r="6" spans="1:3" x14ac:dyDescent="0.25">
      <c r="A6" s="7" t="s">
        <v>84</v>
      </c>
      <c r="B6" s="8">
        <v>35</v>
      </c>
    </row>
    <row r="8" spans="1:3" x14ac:dyDescent="0.25">
      <c r="A8" s="12"/>
      <c r="B8" s="11" t="s">
        <v>77</v>
      </c>
      <c r="C8" s="11"/>
    </row>
    <row r="9" spans="1:3" x14ac:dyDescent="0.25">
      <c r="A9" s="6" t="s">
        <v>83</v>
      </c>
      <c r="B9" t="s">
        <v>85</v>
      </c>
      <c r="C9" t="s">
        <v>86</v>
      </c>
    </row>
    <row r="10" spans="1:3" x14ac:dyDescent="0.25">
      <c r="A10" s="7" t="s">
        <v>79</v>
      </c>
      <c r="B10" s="8">
        <v>16</v>
      </c>
      <c r="C10" s="9">
        <f>B10/B13</f>
        <v>0.45714285714285713</v>
      </c>
    </row>
    <row r="11" spans="1:3" x14ac:dyDescent="0.25">
      <c r="A11" s="7" t="s">
        <v>80</v>
      </c>
      <c r="B11" s="8">
        <v>18</v>
      </c>
      <c r="C11" s="9">
        <f>B11/B13</f>
        <v>0.51428571428571423</v>
      </c>
    </row>
    <row r="12" spans="1:3" x14ac:dyDescent="0.25">
      <c r="A12" s="7" t="s">
        <v>81</v>
      </c>
      <c r="B12" s="8">
        <v>1</v>
      </c>
      <c r="C12" s="9">
        <f>B12/B13</f>
        <v>2.8571428571428571E-2</v>
      </c>
    </row>
    <row r="13" spans="1:3" x14ac:dyDescent="0.25">
      <c r="A13" s="7" t="s">
        <v>84</v>
      </c>
      <c r="B13" s="8">
        <v>35</v>
      </c>
    </row>
    <row r="15" spans="1:3" x14ac:dyDescent="0.25">
      <c r="A15" s="14"/>
      <c r="B15" s="13" t="s">
        <v>78</v>
      </c>
      <c r="C15" s="13"/>
    </row>
    <row r="16" spans="1:3" x14ac:dyDescent="0.25">
      <c r="A16" s="6" t="s">
        <v>83</v>
      </c>
      <c r="B16" t="s">
        <v>85</v>
      </c>
      <c r="C16" t="s">
        <v>86</v>
      </c>
    </row>
    <row r="17" spans="1:3" x14ac:dyDescent="0.25">
      <c r="A17" s="7" t="s">
        <v>79</v>
      </c>
      <c r="B17" s="8">
        <v>17</v>
      </c>
      <c r="C17" s="9">
        <f>B17/B20</f>
        <v>0.48571428571428571</v>
      </c>
    </row>
    <row r="18" spans="1:3" x14ac:dyDescent="0.25">
      <c r="A18" s="7" t="s">
        <v>80</v>
      </c>
      <c r="B18" s="8">
        <v>15</v>
      </c>
      <c r="C18" s="9">
        <f>B18/B20</f>
        <v>0.42857142857142855</v>
      </c>
    </row>
    <row r="19" spans="1:3" x14ac:dyDescent="0.25">
      <c r="A19" s="7" t="s">
        <v>81</v>
      </c>
      <c r="B19" s="8">
        <v>3</v>
      </c>
      <c r="C19" s="9">
        <f>B19/B20</f>
        <v>8.5714285714285715E-2</v>
      </c>
    </row>
    <row r="20" spans="1:3" x14ac:dyDescent="0.25">
      <c r="A20" s="7" t="s">
        <v>84</v>
      </c>
      <c r="B20" s="8">
        <v>35</v>
      </c>
    </row>
    <row r="22" spans="1:3" x14ac:dyDescent="0.25">
      <c r="A22" s="19" t="s">
        <v>90</v>
      </c>
      <c r="B22" s="19"/>
      <c r="C22" s="19"/>
    </row>
    <row r="23" spans="1:3" x14ac:dyDescent="0.25">
      <c r="A23" s="6" t="s">
        <v>83</v>
      </c>
      <c r="B23" t="s">
        <v>85</v>
      </c>
      <c r="C23" t="s">
        <v>86</v>
      </c>
    </row>
    <row r="24" spans="1:3" x14ac:dyDescent="0.25">
      <c r="A24" s="7" t="s">
        <v>88</v>
      </c>
      <c r="B24" s="8">
        <v>34</v>
      </c>
      <c r="C24" s="9">
        <f>B24/B26</f>
        <v>0.97142857142857142</v>
      </c>
    </row>
    <row r="25" spans="1:3" x14ac:dyDescent="0.25">
      <c r="A25" s="7" t="s">
        <v>89</v>
      </c>
      <c r="B25" s="8">
        <v>1</v>
      </c>
      <c r="C25" s="9">
        <f>B25/B26</f>
        <v>2.8571428571428571E-2</v>
      </c>
    </row>
    <row r="26" spans="1:3" x14ac:dyDescent="0.25">
      <c r="A26" s="7" t="s">
        <v>84</v>
      </c>
      <c r="B26" s="8">
        <v>35</v>
      </c>
    </row>
    <row r="28" spans="1:3" x14ac:dyDescent="0.25">
      <c r="A28" s="18" t="s">
        <v>87</v>
      </c>
      <c r="B28" s="18"/>
      <c r="C28" s="18"/>
    </row>
    <row r="29" spans="1:3" x14ac:dyDescent="0.25">
      <c r="A29" s="6" t="s">
        <v>83</v>
      </c>
      <c r="B29" t="s">
        <v>85</v>
      </c>
      <c r="C29" t="s">
        <v>86</v>
      </c>
    </row>
    <row r="30" spans="1:3" x14ac:dyDescent="0.25">
      <c r="A30" s="7" t="s">
        <v>88</v>
      </c>
      <c r="B30" s="8">
        <v>18</v>
      </c>
      <c r="C30" s="9">
        <f>B30/B32</f>
        <v>0.51428571428571423</v>
      </c>
    </row>
    <row r="31" spans="1:3" x14ac:dyDescent="0.25">
      <c r="A31" s="7" t="s">
        <v>89</v>
      </c>
      <c r="B31" s="8">
        <v>17</v>
      </c>
      <c r="C31" s="9">
        <f>B31/B32</f>
        <v>0.48571428571428571</v>
      </c>
    </row>
    <row r="32" spans="1:3" x14ac:dyDescent="0.25">
      <c r="A32" s="7" t="s">
        <v>84</v>
      </c>
      <c r="B32" s="8">
        <v>35</v>
      </c>
    </row>
  </sheetData>
  <mergeCells count="2">
    <mergeCell ref="A28:C28"/>
    <mergeCell ref="A22:C22"/>
  </mergeCells>
  <pageMargins left="0.7" right="0.7" top="0.75" bottom="0.75" header="0.3" footer="0.3"/>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tabSelected="1" workbookViewId="0">
      <pane xSplit="1" topLeftCell="B1" activePane="topRight" state="frozen"/>
      <selection pane="topRight" activeCell="I50" sqref="I50"/>
    </sheetView>
  </sheetViews>
  <sheetFormatPr defaultRowHeight="15" x14ac:dyDescent="0.25"/>
  <cols>
    <col min="1" max="1" width="6.140625" customWidth="1"/>
    <col min="2" max="2" width="6.42578125" customWidth="1"/>
    <col min="3" max="3" width="18.28515625" customWidth="1"/>
    <col min="4" max="4" width="15.28515625" customWidth="1"/>
    <col min="5" max="5" width="16.85546875" customWidth="1"/>
    <col min="6" max="6" width="17.5703125" customWidth="1"/>
    <col min="7" max="7" width="29.28515625" customWidth="1"/>
    <col min="8" max="8" width="18.28515625" style="1" customWidth="1"/>
    <col min="9" max="9" width="16.85546875" style="1" customWidth="1"/>
    <col min="10" max="10" width="17.7109375" style="1" customWidth="1"/>
    <col min="11" max="11" width="27.28515625" customWidth="1"/>
    <col min="12" max="12" width="24.7109375" customWidth="1"/>
    <col min="13" max="13" width="24.85546875" customWidth="1"/>
    <col min="14" max="14" width="19.85546875" customWidth="1"/>
    <col min="15" max="15" width="7.140625" customWidth="1"/>
  </cols>
  <sheetData>
    <row r="1" spans="1:13" x14ac:dyDescent="0.25">
      <c r="A1" t="s">
        <v>36</v>
      </c>
    </row>
    <row r="2" spans="1:13" x14ac:dyDescent="0.25">
      <c r="A2" t="s">
        <v>10</v>
      </c>
      <c r="B2" t="s">
        <v>5</v>
      </c>
      <c r="C2" t="s">
        <v>0</v>
      </c>
      <c r="D2" t="s">
        <v>105</v>
      </c>
      <c r="E2" t="s">
        <v>103</v>
      </c>
      <c r="F2" t="s">
        <v>104</v>
      </c>
      <c r="G2" t="s">
        <v>60</v>
      </c>
      <c r="H2" s="1" t="s">
        <v>76</v>
      </c>
      <c r="I2" s="1" t="s">
        <v>77</v>
      </c>
      <c r="J2" s="1" t="s">
        <v>109</v>
      </c>
      <c r="K2" t="s">
        <v>107</v>
      </c>
      <c r="L2" t="s">
        <v>1</v>
      </c>
      <c r="M2" t="s">
        <v>82</v>
      </c>
    </row>
    <row r="3" spans="1:13" x14ac:dyDescent="0.25">
      <c r="A3">
        <v>232</v>
      </c>
      <c r="B3">
        <v>6</v>
      </c>
      <c r="C3" t="s">
        <v>20</v>
      </c>
      <c r="D3" s="16">
        <v>83.83</v>
      </c>
      <c r="E3">
        <v>359</v>
      </c>
      <c r="F3" s="16">
        <f t="shared" ref="F3:F37" si="0">PRODUCT(D3,E3)</f>
        <v>30094.97</v>
      </c>
      <c r="G3" t="s">
        <v>4</v>
      </c>
      <c r="H3" s="1" t="s">
        <v>79</v>
      </c>
      <c r="I3" s="1" t="s">
        <v>79</v>
      </c>
      <c r="J3" s="1" t="s">
        <v>79</v>
      </c>
      <c r="K3" t="s">
        <v>2</v>
      </c>
      <c r="L3" t="s">
        <v>3</v>
      </c>
      <c r="M3" s="3" t="s">
        <v>79</v>
      </c>
    </row>
    <row r="4" spans="1:13" x14ac:dyDescent="0.25">
      <c r="A4">
        <v>234</v>
      </c>
      <c r="B4">
        <v>6</v>
      </c>
      <c r="C4" t="s">
        <v>21</v>
      </c>
      <c r="D4" s="16">
        <v>255</v>
      </c>
      <c r="E4">
        <v>2352</v>
      </c>
      <c r="F4" s="16">
        <f t="shared" si="0"/>
        <v>599760</v>
      </c>
      <c r="G4" t="s">
        <v>15</v>
      </c>
      <c r="H4" s="1" t="s">
        <v>79</v>
      </c>
      <c r="I4" s="1" t="s">
        <v>79</v>
      </c>
      <c r="J4" s="1" t="s">
        <v>79</v>
      </c>
      <c r="K4" t="s">
        <v>2</v>
      </c>
      <c r="L4" t="s">
        <v>3</v>
      </c>
      <c r="M4" s="4" t="s">
        <v>80</v>
      </c>
    </row>
    <row r="5" spans="1:13" x14ac:dyDescent="0.25">
      <c r="A5">
        <v>235</v>
      </c>
      <c r="B5">
        <v>6</v>
      </c>
      <c r="C5" t="s">
        <v>22</v>
      </c>
      <c r="D5" s="16">
        <v>180.1</v>
      </c>
      <c r="E5">
        <v>105</v>
      </c>
      <c r="F5" s="16">
        <f t="shared" si="0"/>
        <v>18910.5</v>
      </c>
      <c r="G5" t="s">
        <v>19</v>
      </c>
      <c r="H5" s="1" t="s">
        <v>79</v>
      </c>
      <c r="I5" s="1" t="s">
        <v>80</v>
      </c>
      <c r="J5" s="1" t="s">
        <v>80</v>
      </c>
      <c r="K5" t="s">
        <v>2</v>
      </c>
      <c r="L5" t="s">
        <v>3</v>
      </c>
      <c r="M5" s="5" t="s">
        <v>81</v>
      </c>
    </row>
    <row r="6" spans="1:13" x14ac:dyDescent="0.25">
      <c r="A6">
        <v>237</v>
      </c>
      <c r="B6">
        <v>6</v>
      </c>
      <c r="C6" t="s">
        <v>23</v>
      </c>
      <c r="D6" s="16">
        <v>200.98</v>
      </c>
      <c r="E6">
        <v>112</v>
      </c>
      <c r="F6" s="16">
        <f t="shared" si="0"/>
        <v>22509.759999999998</v>
      </c>
      <c r="G6" t="s">
        <v>32</v>
      </c>
      <c r="H6" s="1" t="s">
        <v>79</v>
      </c>
      <c r="I6" s="1" t="s">
        <v>81</v>
      </c>
      <c r="J6" s="1" t="s">
        <v>81</v>
      </c>
      <c r="K6" t="s">
        <v>2</v>
      </c>
      <c r="L6" t="s">
        <v>2</v>
      </c>
    </row>
    <row r="7" spans="1:13" ht="15.75" x14ac:dyDescent="0.25">
      <c r="A7">
        <v>238</v>
      </c>
      <c r="B7">
        <v>6</v>
      </c>
      <c r="C7" t="s">
        <v>24</v>
      </c>
      <c r="D7" s="16">
        <v>309</v>
      </c>
      <c r="E7">
        <v>423</v>
      </c>
      <c r="F7" s="16">
        <f t="shared" si="0"/>
        <v>130707</v>
      </c>
      <c r="G7" t="s">
        <v>7</v>
      </c>
      <c r="H7" s="2" t="s">
        <v>79</v>
      </c>
      <c r="I7" s="2" t="s">
        <v>80</v>
      </c>
      <c r="J7" s="2" t="s">
        <v>80</v>
      </c>
      <c r="K7" t="s">
        <v>2</v>
      </c>
      <c r="L7" t="s">
        <v>3</v>
      </c>
    </row>
    <row r="8" spans="1:13" x14ac:dyDescent="0.25">
      <c r="A8">
        <v>240</v>
      </c>
      <c r="B8">
        <v>6</v>
      </c>
      <c r="C8" t="s">
        <v>25</v>
      </c>
      <c r="D8" s="16">
        <v>215.6</v>
      </c>
      <c r="E8">
        <v>627</v>
      </c>
      <c r="F8" s="16">
        <f t="shared" si="0"/>
        <v>135181.19999999998</v>
      </c>
      <c r="G8" t="s">
        <v>8</v>
      </c>
      <c r="H8" s="1" t="s">
        <v>80</v>
      </c>
      <c r="I8" s="1" t="s">
        <v>80</v>
      </c>
      <c r="J8" s="1" t="s">
        <v>80</v>
      </c>
      <c r="K8" t="s">
        <v>2</v>
      </c>
      <c r="L8" t="s">
        <v>2</v>
      </c>
    </row>
    <row r="9" spans="1:13" ht="15.75" x14ac:dyDescent="0.25">
      <c r="A9">
        <v>241</v>
      </c>
      <c r="B9">
        <v>6</v>
      </c>
      <c r="C9" t="s">
        <v>26</v>
      </c>
      <c r="D9" s="16">
        <v>307.8</v>
      </c>
      <c r="E9">
        <v>22</v>
      </c>
      <c r="F9" s="16">
        <f t="shared" si="0"/>
        <v>6771.6</v>
      </c>
      <c r="G9" t="s">
        <v>33</v>
      </c>
      <c r="H9" s="2" t="s">
        <v>79</v>
      </c>
      <c r="I9" s="2" t="s">
        <v>79</v>
      </c>
      <c r="J9" s="2" t="s">
        <v>79</v>
      </c>
      <c r="K9" t="s">
        <v>2</v>
      </c>
      <c r="L9" t="s">
        <v>2</v>
      </c>
    </row>
    <row r="10" spans="1:13" x14ac:dyDescent="0.25">
      <c r="A10">
        <v>242</v>
      </c>
      <c r="B10">
        <v>6</v>
      </c>
      <c r="C10" t="s">
        <v>27</v>
      </c>
      <c r="D10" s="16">
        <v>223.2</v>
      </c>
      <c r="E10">
        <v>111</v>
      </c>
      <c r="F10" s="16">
        <f t="shared" si="0"/>
        <v>24775.199999999997</v>
      </c>
      <c r="G10" t="s">
        <v>34</v>
      </c>
      <c r="H10" s="1" t="s">
        <v>79</v>
      </c>
      <c r="I10" s="1" t="s">
        <v>79</v>
      </c>
      <c r="J10" s="1" t="s">
        <v>79</v>
      </c>
      <c r="K10" t="s">
        <v>2</v>
      </c>
      <c r="L10" t="s">
        <v>3</v>
      </c>
    </row>
    <row r="11" spans="1:13" x14ac:dyDescent="0.25">
      <c r="A11">
        <v>243</v>
      </c>
      <c r="B11">
        <v>6</v>
      </c>
      <c r="C11" t="s">
        <v>28</v>
      </c>
      <c r="D11" s="16">
        <v>352</v>
      </c>
      <c r="E11">
        <v>134</v>
      </c>
      <c r="F11" s="16">
        <f t="shared" si="0"/>
        <v>47168</v>
      </c>
      <c r="G11" t="s">
        <v>18</v>
      </c>
      <c r="H11" s="1" t="s">
        <v>79</v>
      </c>
      <c r="I11" s="1" t="s">
        <v>79</v>
      </c>
      <c r="J11" s="1" t="s">
        <v>80</v>
      </c>
      <c r="K11" t="s">
        <v>2</v>
      </c>
      <c r="L11" t="s">
        <v>3</v>
      </c>
    </row>
    <row r="12" spans="1:13" x14ac:dyDescent="0.25">
      <c r="A12">
        <v>244</v>
      </c>
      <c r="B12">
        <v>6</v>
      </c>
      <c r="C12" t="s">
        <v>29</v>
      </c>
      <c r="D12" s="16">
        <v>222.33</v>
      </c>
      <c r="E12">
        <v>79</v>
      </c>
      <c r="F12" s="16">
        <f t="shared" si="0"/>
        <v>17564.07</v>
      </c>
      <c r="G12" t="s">
        <v>9</v>
      </c>
      <c r="H12" s="1" t="s">
        <v>79</v>
      </c>
      <c r="I12" s="1" t="s">
        <v>80</v>
      </c>
      <c r="J12" s="1" t="s">
        <v>79</v>
      </c>
      <c r="K12" t="s">
        <v>2</v>
      </c>
      <c r="L12" t="s">
        <v>3</v>
      </c>
    </row>
    <row r="13" spans="1:13" x14ac:dyDescent="0.25">
      <c r="A13">
        <v>245</v>
      </c>
      <c r="B13">
        <v>6</v>
      </c>
      <c r="C13" t="s">
        <v>30</v>
      </c>
      <c r="D13" s="16">
        <v>237</v>
      </c>
      <c r="E13">
        <v>196</v>
      </c>
      <c r="F13" s="16">
        <f t="shared" si="0"/>
        <v>46452</v>
      </c>
      <c r="G13" t="s">
        <v>32</v>
      </c>
      <c r="H13" s="1" t="s">
        <v>79</v>
      </c>
      <c r="I13" s="1" t="s">
        <v>80</v>
      </c>
      <c r="J13" s="1" t="s">
        <v>79</v>
      </c>
      <c r="K13" t="s">
        <v>2</v>
      </c>
      <c r="L13" t="s">
        <v>2</v>
      </c>
    </row>
    <row r="14" spans="1:13" x14ac:dyDescent="0.25">
      <c r="A14">
        <v>246</v>
      </c>
      <c r="B14">
        <v>6</v>
      </c>
      <c r="C14" t="s">
        <v>31</v>
      </c>
      <c r="D14" s="16">
        <v>268</v>
      </c>
      <c r="E14">
        <v>86</v>
      </c>
      <c r="F14" s="16">
        <f t="shared" si="0"/>
        <v>23048</v>
      </c>
      <c r="G14" t="s">
        <v>35</v>
      </c>
      <c r="H14" s="1" t="s">
        <v>80</v>
      </c>
      <c r="I14" s="1" t="s">
        <v>80</v>
      </c>
      <c r="J14" s="1" t="s">
        <v>80</v>
      </c>
      <c r="K14" t="s">
        <v>2</v>
      </c>
      <c r="L14" t="s">
        <v>2</v>
      </c>
    </row>
    <row r="15" spans="1:13" x14ac:dyDescent="0.25">
      <c r="A15">
        <v>255</v>
      </c>
      <c r="B15">
        <v>7</v>
      </c>
      <c r="C15" t="s">
        <v>37</v>
      </c>
      <c r="D15" s="16">
        <v>182.5</v>
      </c>
      <c r="E15">
        <v>88</v>
      </c>
      <c r="F15" s="16">
        <f t="shared" si="0"/>
        <v>16060</v>
      </c>
      <c r="G15" t="s">
        <v>44</v>
      </c>
      <c r="H15" s="1" t="s">
        <v>79</v>
      </c>
      <c r="I15" s="1" t="s">
        <v>80</v>
      </c>
      <c r="J15" s="1" t="s">
        <v>80</v>
      </c>
      <c r="K15" t="s">
        <v>2</v>
      </c>
      <c r="L15" t="s">
        <v>2</v>
      </c>
    </row>
    <row r="16" spans="1:13" x14ac:dyDescent="0.25">
      <c r="A16">
        <v>259</v>
      </c>
      <c r="B16">
        <v>7</v>
      </c>
      <c r="C16" t="s">
        <v>38</v>
      </c>
      <c r="D16" s="16">
        <v>152.6</v>
      </c>
      <c r="E16">
        <v>576</v>
      </c>
      <c r="F16" s="16">
        <f t="shared" si="0"/>
        <v>87897.599999999991</v>
      </c>
      <c r="G16" t="s">
        <v>34</v>
      </c>
      <c r="H16" s="1" t="s">
        <v>81</v>
      </c>
      <c r="I16" s="1" t="s">
        <v>80</v>
      </c>
      <c r="J16" s="1" t="s">
        <v>80</v>
      </c>
      <c r="K16" t="s">
        <v>3</v>
      </c>
      <c r="L16" t="s">
        <v>3</v>
      </c>
    </row>
    <row r="17" spans="1:12" x14ac:dyDescent="0.25">
      <c r="A17">
        <v>261</v>
      </c>
      <c r="B17">
        <v>7</v>
      </c>
      <c r="C17" t="s">
        <v>39</v>
      </c>
      <c r="D17" s="16">
        <v>215.69</v>
      </c>
      <c r="E17">
        <v>250</v>
      </c>
      <c r="F17" s="16">
        <f t="shared" si="0"/>
        <v>53922.5</v>
      </c>
      <c r="G17" t="s">
        <v>12</v>
      </c>
      <c r="H17" s="1" t="s">
        <v>79</v>
      </c>
      <c r="I17" s="1" t="s">
        <v>80</v>
      </c>
      <c r="J17" s="1" t="s">
        <v>81</v>
      </c>
      <c r="K17" t="s">
        <v>2</v>
      </c>
      <c r="L17" t="s">
        <v>2</v>
      </c>
    </row>
    <row r="18" spans="1:12" x14ac:dyDescent="0.25">
      <c r="A18">
        <v>264</v>
      </c>
      <c r="B18">
        <v>7</v>
      </c>
      <c r="C18" t="s">
        <v>40</v>
      </c>
      <c r="D18" s="16">
        <v>279.8</v>
      </c>
      <c r="E18">
        <v>397</v>
      </c>
      <c r="F18" s="16">
        <f t="shared" si="0"/>
        <v>111080.6</v>
      </c>
      <c r="G18" t="s">
        <v>15</v>
      </c>
      <c r="H18" s="1" t="s">
        <v>79</v>
      </c>
      <c r="I18" s="1" t="s">
        <v>80</v>
      </c>
      <c r="J18" s="1" t="s">
        <v>80</v>
      </c>
      <c r="K18" t="s">
        <v>2</v>
      </c>
      <c r="L18" t="s">
        <v>2</v>
      </c>
    </row>
    <row r="19" spans="1:12" x14ac:dyDescent="0.25">
      <c r="A19">
        <v>268</v>
      </c>
      <c r="B19">
        <v>7</v>
      </c>
      <c r="C19" t="s">
        <v>41</v>
      </c>
      <c r="D19" s="16">
        <v>111</v>
      </c>
      <c r="E19">
        <v>648</v>
      </c>
      <c r="F19" s="16">
        <f t="shared" si="0"/>
        <v>71928</v>
      </c>
      <c r="G19" t="s">
        <v>9</v>
      </c>
      <c r="H19" s="1" t="s">
        <v>79</v>
      </c>
      <c r="I19" s="1" t="s">
        <v>80</v>
      </c>
      <c r="J19" s="1" t="s">
        <v>80</v>
      </c>
      <c r="K19" t="s">
        <v>2</v>
      </c>
      <c r="L19" t="s">
        <v>3</v>
      </c>
    </row>
    <row r="20" spans="1:12" x14ac:dyDescent="0.25">
      <c r="A20">
        <v>270</v>
      </c>
      <c r="B20">
        <v>7</v>
      </c>
      <c r="C20" t="s">
        <v>42</v>
      </c>
      <c r="D20" s="16">
        <v>180.63</v>
      </c>
      <c r="E20">
        <v>60</v>
      </c>
      <c r="F20" s="16">
        <f t="shared" si="0"/>
        <v>10837.8</v>
      </c>
      <c r="G20" t="s">
        <v>32</v>
      </c>
      <c r="H20" s="1" t="s">
        <v>79</v>
      </c>
      <c r="I20" s="1" t="s">
        <v>79</v>
      </c>
      <c r="J20" s="1" t="s">
        <v>79</v>
      </c>
      <c r="K20" t="s">
        <v>2</v>
      </c>
      <c r="L20" t="s">
        <v>3</v>
      </c>
    </row>
    <row r="21" spans="1:12" x14ac:dyDescent="0.25">
      <c r="A21">
        <v>272</v>
      </c>
      <c r="B21">
        <v>7</v>
      </c>
      <c r="C21" t="s">
        <v>43</v>
      </c>
      <c r="D21" s="16">
        <v>191.75</v>
      </c>
      <c r="E21">
        <v>125</v>
      </c>
      <c r="F21" s="16">
        <f t="shared" si="0"/>
        <v>23968.75</v>
      </c>
      <c r="G21" t="s">
        <v>18</v>
      </c>
      <c r="H21" s="1" t="s">
        <v>79</v>
      </c>
      <c r="I21" s="1" t="s">
        <v>80</v>
      </c>
      <c r="J21" s="1" t="s">
        <v>80</v>
      </c>
      <c r="K21" t="s">
        <v>2</v>
      </c>
      <c r="L21" t="s">
        <v>2</v>
      </c>
    </row>
    <row r="22" spans="1:12" x14ac:dyDescent="0.25">
      <c r="A22">
        <v>274</v>
      </c>
      <c r="B22">
        <v>8</v>
      </c>
      <c r="C22" t="s">
        <v>45</v>
      </c>
      <c r="D22" s="16">
        <v>285.58</v>
      </c>
      <c r="E22">
        <v>173</v>
      </c>
      <c r="F22" s="16">
        <f t="shared" si="0"/>
        <v>49405.34</v>
      </c>
      <c r="G22" t="s">
        <v>15</v>
      </c>
      <c r="H22" s="1" t="s">
        <v>79</v>
      </c>
      <c r="I22" s="1" t="s">
        <v>79</v>
      </c>
      <c r="J22" s="1" t="s">
        <v>80</v>
      </c>
      <c r="K22" t="s">
        <v>2</v>
      </c>
      <c r="L22" t="s">
        <v>3</v>
      </c>
    </row>
    <row r="23" spans="1:12" x14ac:dyDescent="0.25">
      <c r="A23">
        <v>276</v>
      </c>
      <c r="B23">
        <v>8</v>
      </c>
      <c r="C23" t="s">
        <v>46</v>
      </c>
      <c r="D23" s="16">
        <v>125</v>
      </c>
      <c r="E23">
        <v>214</v>
      </c>
      <c r="F23" s="16">
        <f t="shared" si="0"/>
        <v>26750</v>
      </c>
      <c r="G23" t="s">
        <v>4</v>
      </c>
      <c r="H23" s="1" t="s">
        <v>79</v>
      </c>
      <c r="I23" s="1" t="s">
        <v>79</v>
      </c>
      <c r="J23" s="1" t="s">
        <v>80</v>
      </c>
      <c r="K23" t="s">
        <v>2</v>
      </c>
      <c r="L23" t="s">
        <v>3</v>
      </c>
    </row>
    <row r="24" spans="1:12" x14ac:dyDescent="0.25">
      <c r="A24">
        <v>277</v>
      </c>
      <c r="B24">
        <v>8</v>
      </c>
      <c r="C24" t="s">
        <v>47</v>
      </c>
      <c r="D24" s="16">
        <v>168</v>
      </c>
      <c r="E24">
        <v>304</v>
      </c>
      <c r="F24" s="16">
        <f t="shared" si="0"/>
        <v>51072</v>
      </c>
      <c r="G24" t="s">
        <v>13</v>
      </c>
      <c r="H24" s="1" t="s">
        <v>79</v>
      </c>
      <c r="I24" s="1" t="s">
        <v>80</v>
      </c>
      <c r="J24" s="1" t="s">
        <v>80</v>
      </c>
      <c r="K24" t="s">
        <v>2</v>
      </c>
      <c r="L24" t="s">
        <v>3</v>
      </c>
    </row>
    <row r="25" spans="1:12" x14ac:dyDescent="0.25">
      <c r="A25">
        <v>279</v>
      </c>
      <c r="B25">
        <v>8</v>
      </c>
      <c r="C25" t="s">
        <v>48</v>
      </c>
      <c r="D25" s="16">
        <v>136.6</v>
      </c>
      <c r="E25">
        <v>616</v>
      </c>
      <c r="F25" s="16">
        <f t="shared" si="0"/>
        <v>84145.599999999991</v>
      </c>
      <c r="G25" t="s">
        <v>8</v>
      </c>
      <c r="H25" s="1" t="s">
        <v>80</v>
      </c>
      <c r="I25" s="1" t="s">
        <v>80</v>
      </c>
      <c r="J25" s="1" t="s">
        <v>79</v>
      </c>
      <c r="K25" t="s">
        <v>2</v>
      </c>
      <c r="L25" t="s">
        <v>3</v>
      </c>
    </row>
    <row r="26" spans="1:12" x14ac:dyDescent="0.25">
      <c r="A26">
        <v>280</v>
      </c>
      <c r="B26">
        <v>8</v>
      </c>
      <c r="C26" t="s">
        <v>49</v>
      </c>
      <c r="D26" s="16">
        <v>83.85</v>
      </c>
      <c r="E26">
        <v>24</v>
      </c>
      <c r="F26" s="16">
        <f t="shared" si="0"/>
        <v>2012.3999999999999</v>
      </c>
      <c r="G26" t="s">
        <v>12</v>
      </c>
      <c r="H26" s="1" t="s">
        <v>79</v>
      </c>
      <c r="I26" s="1" t="s">
        <v>79</v>
      </c>
      <c r="J26" s="1" t="s">
        <v>79</v>
      </c>
      <c r="K26" t="s">
        <v>2</v>
      </c>
      <c r="L26" t="s">
        <v>3</v>
      </c>
    </row>
    <row r="27" spans="1:12" x14ac:dyDescent="0.25">
      <c r="A27">
        <v>281</v>
      </c>
      <c r="B27">
        <v>8</v>
      </c>
      <c r="C27" t="s">
        <v>50</v>
      </c>
      <c r="D27" s="16">
        <v>180</v>
      </c>
      <c r="E27">
        <v>222</v>
      </c>
      <c r="F27" s="16">
        <f t="shared" si="0"/>
        <v>39960</v>
      </c>
      <c r="G27" t="s">
        <v>8</v>
      </c>
      <c r="H27" s="1" t="s">
        <v>79</v>
      </c>
      <c r="I27" s="1" t="s">
        <v>79</v>
      </c>
      <c r="J27" s="1" t="s">
        <v>79</v>
      </c>
      <c r="K27" t="s">
        <v>2</v>
      </c>
      <c r="L27" t="s">
        <v>2</v>
      </c>
    </row>
    <row r="28" spans="1:12" x14ac:dyDescent="0.25">
      <c r="A28">
        <v>283</v>
      </c>
      <c r="B28">
        <v>8</v>
      </c>
      <c r="C28" t="s">
        <v>51</v>
      </c>
      <c r="D28" s="16">
        <v>142.59</v>
      </c>
      <c r="E28">
        <v>64</v>
      </c>
      <c r="F28" s="16">
        <f t="shared" si="0"/>
        <v>9125.76</v>
      </c>
      <c r="G28" t="s">
        <v>6</v>
      </c>
      <c r="H28" s="1" t="s">
        <v>79</v>
      </c>
      <c r="I28" s="1" t="s">
        <v>79</v>
      </c>
      <c r="J28" s="1" t="s">
        <v>79</v>
      </c>
      <c r="K28" t="s">
        <v>2</v>
      </c>
      <c r="L28" t="s">
        <v>2</v>
      </c>
    </row>
    <row r="29" spans="1:12" x14ac:dyDescent="0.25">
      <c r="A29">
        <v>285</v>
      </c>
      <c r="B29">
        <v>8</v>
      </c>
      <c r="C29" t="s">
        <v>52</v>
      </c>
      <c r="D29" s="16">
        <v>199</v>
      </c>
      <c r="E29">
        <v>400</v>
      </c>
      <c r="F29" s="16">
        <f t="shared" si="0"/>
        <v>79600</v>
      </c>
      <c r="G29" t="s">
        <v>13</v>
      </c>
      <c r="H29" s="1" t="s">
        <v>79</v>
      </c>
      <c r="I29" s="1" t="s">
        <v>79</v>
      </c>
      <c r="J29" s="1" t="s">
        <v>79</v>
      </c>
      <c r="K29" t="s">
        <v>2</v>
      </c>
      <c r="L29" t="s">
        <v>2</v>
      </c>
    </row>
    <row r="30" spans="1:12" x14ac:dyDescent="0.25">
      <c r="A30">
        <v>291</v>
      </c>
      <c r="B30">
        <v>8</v>
      </c>
      <c r="C30" t="s">
        <v>16</v>
      </c>
      <c r="D30" s="16">
        <v>200</v>
      </c>
      <c r="E30">
        <v>320</v>
      </c>
      <c r="F30" s="16">
        <f t="shared" si="0"/>
        <v>64000</v>
      </c>
      <c r="G30" t="s">
        <v>17</v>
      </c>
      <c r="H30" s="1" t="s">
        <v>79</v>
      </c>
      <c r="I30" s="1" t="s">
        <v>79</v>
      </c>
      <c r="J30" s="1" t="s">
        <v>79</v>
      </c>
      <c r="K30" t="s">
        <v>2</v>
      </c>
      <c r="L30" t="s">
        <v>2</v>
      </c>
    </row>
    <row r="31" spans="1:12" x14ac:dyDescent="0.25">
      <c r="A31">
        <v>292</v>
      </c>
      <c r="B31">
        <v>8</v>
      </c>
      <c r="C31" t="s">
        <v>53</v>
      </c>
      <c r="D31" s="16">
        <v>320</v>
      </c>
      <c r="E31">
        <v>48</v>
      </c>
      <c r="F31" s="16">
        <f t="shared" si="0"/>
        <v>15360</v>
      </c>
      <c r="G31" t="s">
        <v>14</v>
      </c>
      <c r="H31" s="1" t="s">
        <v>79</v>
      </c>
      <c r="I31" s="1" t="s">
        <v>80</v>
      </c>
      <c r="J31" s="1" t="s">
        <v>79</v>
      </c>
      <c r="K31" t="s">
        <v>2</v>
      </c>
      <c r="L31" t="s">
        <v>2</v>
      </c>
    </row>
    <row r="32" spans="1:12" x14ac:dyDescent="0.25">
      <c r="A32">
        <v>294</v>
      </c>
      <c r="B32">
        <v>8</v>
      </c>
      <c r="C32" t="s">
        <v>54</v>
      </c>
      <c r="D32" s="16">
        <v>154.94999999999999</v>
      </c>
      <c r="E32">
        <v>50</v>
      </c>
      <c r="F32" s="16">
        <f t="shared" si="0"/>
        <v>7747.4999999999991</v>
      </c>
      <c r="G32" t="s">
        <v>44</v>
      </c>
      <c r="H32" s="1" t="s">
        <v>79</v>
      </c>
      <c r="I32" s="1" t="s">
        <v>79</v>
      </c>
      <c r="J32" s="1" t="s">
        <v>80</v>
      </c>
      <c r="K32" t="s">
        <v>2</v>
      </c>
      <c r="L32" t="s">
        <v>2</v>
      </c>
    </row>
    <row r="33" spans="1:12" x14ac:dyDescent="0.25">
      <c r="A33">
        <v>296</v>
      </c>
      <c r="B33">
        <v>8</v>
      </c>
      <c r="C33" t="s">
        <v>55</v>
      </c>
      <c r="D33" s="16">
        <v>219.12</v>
      </c>
      <c r="E33">
        <v>263</v>
      </c>
      <c r="F33" s="16">
        <f t="shared" si="0"/>
        <v>57628.56</v>
      </c>
      <c r="G33" t="s">
        <v>15</v>
      </c>
      <c r="H33" s="1" t="s">
        <v>79</v>
      </c>
      <c r="I33" s="1" t="s">
        <v>79</v>
      </c>
      <c r="J33" s="1" t="s">
        <v>79</v>
      </c>
      <c r="K33" t="s">
        <v>2</v>
      </c>
      <c r="L33" t="s">
        <v>2</v>
      </c>
    </row>
    <row r="34" spans="1:12" x14ac:dyDescent="0.25">
      <c r="A34">
        <v>300</v>
      </c>
      <c r="B34">
        <v>8</v>
      </c>
      <c r="C34" t="s">
        <v>56</v>
      </c>
      <c r="D34" s="16">
        <v>65</v>
      </c>
      <c r="E34">
        <v>384</v>
      </c>
      <c r="F34" s="16">
        <f t="shared" si="0"/>
        <v>24960</v>
      </c>
      <c r="G34" t="s">
        <v>9</v>
      </c>
      <c r="H34" s="1" t="s">
        <v>79</v>
      </c>
      <c r="I34" s="1" t="s">
        <v>80</v>
      </c>
      <c r="J34" s="1" t="s">
        <v>81</v>
      </c>
      <c r="K34" t="s">
        <v>2</v>
      </c>
      <c r="L34" t="s">
        <v>2</v>
      </c>
    </row>
    <row r="35" spans="1:12" x14ac:dyDescent="0.25">
      <c r="A35">
        <v>302</v>
      </c>
      <c r="B35">
        <v>8</v>
      </c>
      <c r="C35" t="s">
        <v>57</v>
      </c>
      <c r="D35" s="16">
        <v>137.83000000000001</v>
      </c>
      <c r="E35">
        <v>379</v>
      </c>
      <c r="F35" s="16">
        <f t="shared" si="0"/>
        <v>52237.570000000007</v>
      </c>
      <c r="G35" t="s">
        <v>11</v>
      </c>
      <c r="H35" s="1" t="s">
        <v>79</v>
      </c>
      <c r="I35" s="1" t="s">
        <v>80</v>
      </c>
      <c r="J35" s="1" t="s">
        <v>80</v>
      </c>
      <c r="K35" t="s">
        <v>2</v>
      </c>
      <c r="L35" t="s">
        <v>2</v>
      </c>
    </row>
    <row r="36" spans="1:12" x14ac:dyDescent="0.25">
      <c r="A36">
        <v>304</v>
      </c>
      <c r="B36">
        <v>8</v>
      </c>
      <c r="C36" t="s">
        <v>58</v>
      </c>
      <c r="D36" s="16">
        <v>180.25</v>
      </c>
      <c r="E36">
        <v>280</v>
      </c>
      <c r="F36" s="16">
        <f t="shared" si="0"/>
        <v>50470</v>
      </c>
      <c r="G36" t="s">
        <v>9</v>
      </c>
      <c r="H36" s="1" t="s">
        <v>79</v>
      </c>
      <c r="I36" s="1" t="s">
        <v>80</v>
      </c>
      <c r="J36" s="1" t="s">
        <v>79</v>
      </c>
      <c r="K36" t="s">
        <v>2</v>
      </c>
      <c r="L36" t="s">
        <v>3</v>
      </c>
    </row>
    <row r="37" spans="1:12" x14ac:dyDescent="0.25">
      <c r="A37">
        <v>308</v>
      </c>
      <c r="B37">
        <v>8</v>
      </c>
      <c r="C37" t="s">
        <v>59</v>
      </c>
      <c r="D37" s="16">
        <v>168</v>
      </c>
      <c r="E37">
        <v>573</v>
      </c>
      <c r="F37" s="16">
        <f t="shared" si="0"/>
        <v>96264</v>
      </c>
      <c r="G37" t="s">
        <v>44</v>
      </c>
      <c r="H37" s="1" t="s">
        <v>79</v>
      </c>
      <c r="I37" s="1" t="s">
        <v>79</v>
      </c>
      <c r="J37" s="1" t="s">
        <v>79</v>
      </c>
      <c r="K37" t="s">
        <v>2</v>
      </c>
      <c r="L37" t="s">
        <v>3</v>
      </c>
    </row>
    <row r="38" spans="1:12" x14ac:dyDescent="0.25">
      <c r="D38" t="s">
        <v>106</v>
      </c>
      <c r="E38" s="17">
        <f>SUM(E3:E37)</f>
        <v>11064</v>
      </c>
      <c r="F38" s="16">
        <f>SUM(F3:F37)</f>
        <v>2189376.2800000003</v>
      </c>
    </row>
    <row r="39" spans="1:12" x14ac:dyDescent="0.25">
      <c r="D39" t="s">
        <v>108</v>
      </c>
    </row>
  </sheetData>
  <conditionalFormatting sqref="K1:L1 K3:L1048576">
    <cfRule type="containsText" dxfId="9" priority="8" operator="containsText" text="N">
      <formula>NOT(ISERROR(SEARCH("N",K1)))</formula>
    </cfRule>
  </conditionalFormatting>
  <conditionalFormatting sqref="K1:L1 K3:L1048576">
    <cfRule type="containsText" dxfId="8" priority="6" operator="containsText" text="Y">
      <formula>NOT(ISERROR(SEARCH("Y",K1)))</formula>
    </cfRule>
  </conditionalFormatting>
  <conditionalFormatting sqref="H3:J37">
    <cfRule type="cellIs" dxfId="7" priority="1" operator="equal">
      <formula>"Negative"</formula>
    </cfRule>
    <cfRule type="cellIs" dxfId="6" priority="2" operator="equal">
      <formula>"Neutral"</formula>
    </cfRule>
    <cfRule type="cellIs" dxfId="5" priority="3" operator="equal">
      <formula>"Positive"</formula>
    </cfRule>
  </conditionalFormatting>
  <dataValidations count="1">
    <dataValidation type="list" allowBlank="1" showInputMessage="1" showErrorMessage="1" sqref="H3:J37">
      <formula1>$M$3:$M$5</formula1>
    </dataValidation>
  </dataValidation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selection activeCell="E34" sqref="E34"/>
    </sheetView>
  </sheetViews>
  <sheetFormatPr defaultRowHeight="15" x14ac:dyDescent="0.25"/>
  <cols>
    <col min="1" max="1" width="9" style="1" customWidth="1"/>
    <col min="2" max="2" width="11" style="1" customWidth="1"/>
    <col min="3" max="3" width="16.85546875" style="1" bestFit="1" customWidth="1"/>
    <col min="4" max="4" width="22.5703125" style="1" bestFit="1" customWidth="1"/>
    <col min="5" max="5" width="123.7109375" style="1" customWidth="1"/>
  </cols>
  <sheetData>
    <row r="1" spans="1:5" ht="30" customHeight="1" x14ac:dyDescent="0.25">
      <c r="A1" s="20" t="s">
        <v>99</v>
      </c>
      <c r="B1" s="20"/>
      <c r="C1" s="20"/>
      <c r="D1" s="20"/>
    </row>
    <row r="2" spans="1:5" ht="30" customHeight="1" x14ac:dyDescent="0.25">
      <c r="A2" s="20" t="s">
        <v>91</v>
      </c>
      <c r="B2" s="20"/>
      <c r="C2" s="20"/>
      <c r="D2" s="20"/>
    </row>
    <row r="3" spans="1:5" x14ac:dyDescent="0.25">
      <c r="A3" s="1" t="s">
        <v>10</v>
      </c>
      <c r="B3" s="1" t="s">
        <v>100</v>
      </c>
      <c r="C3" s="1" t="s">
        <v>101</v>
      </c>
      <c r="D3" s="1" t="s">
        <v>60</v>
      </c>
      <c r="E3" s="1" t="s">
        <v>102</v>
      </c>
    </row>
    <row r="4" spans="1:5" ht="30" x14ac:dyDescent="0.25">
      <c r="A4" s="1">
        <v>232</v>
      </c>
      <c r="B4" s="1">
        <v>6</v>
      </c>
      <c r="C4" s="1" t="s">
        <v>20</v>
      </c>
      <c r="D4" s="1" t="s">
        <v>4</v>
      </c>
      <c r="E4" s="1" t="s">
        <v>92</v>
      </c>
    </row>
    <row r="5" spans="1:5" ht="30" x14ac:dyDescent="0.25">
      <c r="A5" s="1">
        <v>274</v>
      </c>
      <c r="B5" s="1">
        <v>8</v>
      </c>
      <c r="C5" s="1" t="s">
        <v>45</v>
      </c>
      <c r="D5" s="1" t="s">
        <v>15</v>
      </c>
      <c r="E5" s="1" t="s">
        <v>68</v>
      </c>
    </row>
    <row r="6" spans="1:5" ht="30" x14ac:dyDescent="0.25">
      <c r="A6" s="1">
        <v>308</v>
      </c>
      <c r="B6" s="1">
        <v>8</v>
      </c>
      <c r="C6" s="1" t="s">
        <v>59</v>
      </c>
      <c r="D6" s="1" t="s">
        <v>44</v>
      </c>
      <c r="E6" s="1" t="s">
        <v>75</v>
      </c>
    </row>
    <row r="8" spans="1:5" ht="30" customHeight="1" x14ac:dyDescent="0.25">
      <c r="A8" s="20" t="s">
        <v>93</v>
      </c>
      <c r="B8" s="20"/>
      <c r="C8" s="20"/>
      <c r="D8" s="20"/>
    </row>
    <row r="9" spans="1:5" x14ac:dyDescent="0.25">
      <c r="A9" s="1" t="s">
        <v>10</v>
      </c>
      <c r="B9" s="1" t="s">
        <v>100</v>
      </c>
      <c r="C9" s="1" t="s">
        <v>101</v>
      </c>
      <c r="D9" s="1" t="s">
        <v>60</v>
      </c>
      <c r="E9" s="1" t="s">
        <v>102</v>
      </c>
    </row>
    <row r="10" spans="1:5" ht="30" x14ac:dyDescent="0.25">
      <c r="A10" s="1">
        <v>238</v>
      </c>
      <c r="B10" s="1">
        <v>6</v>
      </c>
      <c r="C10" s="1" t="s">
        <v>24</v>
      </c>
      <c r="D10" s="1" t="s">
        <v>7</v>
      </c>
      <c r="E10" s="1" t="s">
        <v>62</v>
      </c>
    </row>
    <row r="11" spans="1:5" ht="30" x14ac:dyDescent="0.25">
      <c r="A11" s="1">
        <v>280</v>
      </c>
      <c r="B11" s="1">
        <v>8</v>
      </c>
      <c r="C11" s="1" t="s">
        <v>49</v>
      </c>
      <c r="D11" s="1" t="s">
        <v>12</v>
      </c>
      <c r="E11" s="1" t="s">
        <v>72</v>
      </c>
    </row>
    <row r="13" spans="1:5" ht="33" customHeight="1" x14ac:dyDescent="0.25">
      <c r="A13" s="20" t="s">
        <v>94</v>
      </c>
      <c r="B13" s="20"/>
      <c r="C13" s="20"/>
      <c r="D13" s="20"/>
    </row>
    <row r="14" spans="1:5" x14ac:dyDescent="0.25">
      <c r="A14" s="1" t="s">
        <v>10</v>
      </c>
      <c r="B14" s="1" t="s">
        <v>100</v>
      </c>
      <c r="C14" s="1" t="s">
        <v>101</v>
      </c>
      <c r="D14" s="1" t="s">
        <v>60</v>
      </c>
      <c r="E14" s="1" t="s">
        <v>102</v>
      </c>
    </row>
    <row r="15" spans="1:5" ht="45" x14ac:dyDescent="0.25">
      <c r="A15" s="1">
        <v>261</v>
      </c>
      <c r="B15" s="1">
        <v>7</v>
      </c>
      <c r="C15" s="1" t="s">
        <v>39</v>
      </c>
      <c r="D15" s="1" t="s">
        <v>12</v>
      </c>
      <c r="E15" s="1" t="s">
        <v>66</v>
      </c>
    </row>
    <row r="16" spans="1:5" ht="45" x14ac:dyDescent="0.25">
      <c r="A16" s="1">
        <v>255</v>
      </c>
      <c r="B16" s="1">
        <v>7</v>
      </c>
      <c r="C16" s="1" t="s">
        <v>37</v>
      </c>
      <c r="D16" s="1" t="s">
        <v>44</v>
      </c>
      <c r="E16" s="1" t="s">
        <v>64</v>
      </c>
    </row>
    <row r="18" spans="1:5" ht="45" customHeight="1" x14ac:dyDescent="0.25">
      <c r="A18" s="20" t="s">
        <v>95</v>
      </c>
      <c r="B18" s="20"/>
      <c r="C18" s="20"/>
      <c r="D18" s="20"/>
    </row>
    <row r="19" spans="1:5" x14ac:dyDescent="0.25">
      <c r="A19" s="1" t="s">
        <v>10</v>
      </c>
      <c r="B19" s="1" t="s">
        <v>100</v>
      </c>
      <c r="C19" s="1" t="s">
        <v>101</v>
      </c>
      <c r="D19" s="1" t="s">
        <v>60</v>
      </c>
      <c r="E19" s="1" t="s">
        <v>102</v>
      </c>
    </row>
    <row r="20" spans="1:5" ht="45" x14ac:dyDescent="0.25">
      <c r="A20" s="1">
        <v>291</v>
      </c>
      <c r="B20" s="1">
        <v>8</v>
      </c>
      <c r="C20" s="1" t="s">
        <v>16</v>
      </c>
      <c r="D20" s="1" t="s">
        <v>17</v>
      </c>
      <c r="E20" s="1" t="s">
        <v>73</v>
      </c>
    </row>
    <row r="21" spans="1:5" ht="30" x14ac:dyDescent="0.25">
      <c r="A21" s="1">
        <v>281</v>
      </c>
      <c r="B21" s="1">
        <v>8</v>
      </c>
      <c r="C21" s="1" t="s">
        <v>50</v>
      </c>
      <c r="D21" s="1" t="s">
        <v>8</v>
      </c>
      <c r="E21" s="1" t="s">
        <v>96</v>
      </c>
    </row>
    <row r="22" spans="1:5" ht="30" x14ac:dyDescent="0.25">
      <c r="A22" s="1">
        <v>276</v>
      </c>
      <c r="B22" s="1">
        <v>8</v>
      </c>
      <c r="C22" s="1" t="s">
        <v>46</v>
      </c>
      <c r="D22" s="1" t="s">
        <v>4</v>
      </c>
      <c r="E22" s="1" t="s">
        <v>69</v>
      </c>
    </row>
    <row r="23" spans="1:5" ht="45" x14ac:dyDescent="0.25">
      <c r="A23" s="1">
        <v>237</v>
      </c>
      <c r="B23" s="1">
        <v>6</v>
      </c>
      <c r="C23" s="1" t="s">
        <v>23</v>
      </c>
      <c r="D23" s="1" t="s">
        <v>32</v>
      </c>
      <c r="E23" s="1" t="s">
        <v>61</v>
      </c>
    </row>
    <row r="24" spans="1:5" ht="45" x14ac:dyDescent="0.25">
      <c r="A24" s="1">
        <v>279</v>
      </c>
      <c r="B24" s="1">
        <v>8</v>
      </c>
      <c r="C24" s="1" t="s">
        <v>48</v>
      </c>
      <c r="D24" s="1" t="s">
        <v>8</v>
      </c>
      <c r="E24" s="1" t="s">
        <v>71</v>
      </c>
    </row>
    <row r="26" spans="1:5" ht="45" customHeight="1" x14ac:dyDescent="0.25">
      <c r="A26" s="20" t="s">
        <v>97</v>
      </c>
      <c r="B26" s="20"/>
      <c r="C26" s="20"/>
      <c r="D26" s="20"/>
    </row>
    <row r="27" spans="1:5" x14ac:dyDescent="0.25">
      <c r="A27" s="1" t="s">
        <v>10</v>
      </c>
      <c r="B27" s="1" t="s">
        <v>100</v>
      </c>
      <c r="C27" s="1" t="s">
        <v>101</v>
      </c>
      <c r="D27" s="1" t="s">
        <v>60</v>
      </c>
      <c r="E27" s="1" t="s">
        <v>102</v>
      </c>
    </row>
    <row r="28" spans="1:5" ht="45" x14ac:dyDescent="0.25">
      <c r="A28" s="1">
        <v>244</v>
      </c>
      <c r="B28" s="1">
        <v>6</v>
      </c>
      <c r="C28" s="1" t="s">
        <v>29</v>
      </c>
      <c r="D28" s="1" t="s">
        <v>9</v>
      </c>
      <c r="E28" s="1" t="s">
        <v>63</v>
      </c>
    </row>
    <row r="29" spans="1:5" ht="45" x14ac:dyDescent="0.25">
      <c r="A29" s="1">
        <v>270</v>
      </c>
      <c r="B29" s="1">
        <v>7</v>
      </c>
      <c r="C29" s="1" t="s">
        <v>42</v>
      </c>
      <c r="D29" s="1" t="s">
        <v>32</v>
      </c>
      <c r="E29" s="1" t="s">
        <v>67</v>
      </c>
    </row>
    <row r="30" spans="1:5" ht="60" x14ac:dyDescent="0.25">
      <c r="A30" s="1">
        <v>277</v>
      </c>
      <c r="B30" s="1">
        <v>8</v>
      </c>
      <c r="C30" s="1" t="s">
        <v>47</v>
      </c>
      <c r="D30" s="1" t="s">
        <v>13</v>
      </c>
      <c r="E30" s="1" t="s">
        <v>70</v>
      </c>
    </row>
    <row r="32" spans="1:5" ht="48.75" customHeight="1" x14ac:dyDescent="0.25">
      <c r="A32" s="20" t="s">
        <v>98</v>
      </c>
      <c r="B32" s="20"/>
      <c r="C32" s="20"/>
      <c r="D32" s="20"/>
    </row>
    <row r="33" spans="1:5" x14ac:dyDescent="0.25">
      <c r="A33" s="1" t="s">
        <v>10</v>
      </c>
      <c r="B33" s="1" t="s">
        <v>100</v>
      </c>
      <c r="C33" s="1" t="s">
        <v>101</v>
      </c>
      <c r="D33" s="1" t="s">
        <v>60</v>
      </c>
      <c r="E33" s="1" t="s">
        <v>102</v>
      </c>
    </row>
    <row r="34" spans="1:5" ht="30" x14ac:dyDescent="0.25">
      <c r="A34" s="1">
        <v>259</v>
      </c>
      <c r="B34" s="1">
        <v>7</v>
      </c>
      <c r="C34" s="1" t="s">
        <v>38</v>
      </c>
      <c r="D34" s="1" t="s">
        <v>34</v>
      </c>
      <c r="E34" s="1" t="s">
        <v>65</v>
      </c>
    </row>
    <row r="35" spans="1:5" ht="45" x14ac:dyDescent="0.25">
      <c r="A35" s="1">
        <v>302</v>
      </c>
      <c r="B35" s="1">
        <v>8</v>
      </c>
      <c r="C35" s="1" t="s">
        <v>57</v>
      </c>
      <c r="D35" s="1" t="s">
        <v>11</v>
      </c>
      <c r="E35" s="1" t="s">
        <v>74</v>
      </c>
    </row>
  </sheetData>
  <mergeCells count="7">
    <mergeCell ref="A26:D26"/>
    <mergeCell ref="A32:D32"/>
    <mergeCell ref="A1:D1"/>
    <mergeCell ref="A2:D2"/>
    <mergeCell ref="A8:D8"/>
    <mergeCell ref="A13:D13"/>
    <mergeCell ref="A18:D18"/>
  </mergeCells>
  <pageMargins left="0.7" right="0.7" top="0.75" bottom="0.75" header="0.3" footer="0.3"/>
  <pageSetup orientation="portrait" horizontalDpi="1200" verticalDpi="1200"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Pivots and Charts</vt:lpstr>
      <vt:lpstr>Table</vt:lpstr>
      <vt:lpstr>Themes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Gallant</dc:creator>
  <cp:lastModifiedBy>Jeff Gallant</cp:lastModifiedBy>
  <dcterms:created xsi:type="dcterms:W3CDTF">2017-06-19T12:57:55Z</dcterms:created>
  <dcterms:modified xsi:type="dcterms:W3CDTF">2018-03-29T19:26:57Z</dcterms:modified>
</cp:coreProperties>
</file>